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<sst xmlns="http://schemas.openxmlformats.org/spreadsheetml/2006/main" count="37" uniqueCount="35">
  <si>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Информация по лимитам условных обязательств на финансовые организации на 31.08.2018 г.</t>
  </si>
  <si>
    <t>до действующих</t>
  </si>
  <si>
    <t>Наименование финансовой организации</t>
  </si>
  <si>
    <t>Срок действия соглашения</t>
  </si>
  <si>
    <t>Размер, установленных лимитов поручительств для финансовых организаций, руб.</t>
  </si>
  <si>
    <t>Размер выданных поручительств, руб.</t>
  </si>
  <si>
    <t>Размер свободных  лимитов, руб.</t>
  </si>
  <si>
    <t xml:space="preserve">Размер лимитов поручительств финансовых организаций, измененных с  учетом требований п. 5.5.Порядка формирования и использования гарантийного фонда </t>
  </si>
  <si>
    <t>РОСКОМСНАББАНК (ПАО)</t>
  </si>
  <si>
    <t>ПАО «Сбербанк России»</t>
  </si>
  <si>
    <t>Филиал «ИнвестКапиталБанк» АО «СМП Банк»</t>
  </si>
  <si>
    <t>Коммерческий банк «РОСЭНЕРГОБАНК» (АО) (отозвана лицензия)</t>
  </si>
  <si>
    <t>ПАО «Банк Москвы» (реорганизован)</t>
  </si>
  <si>
    <t xml:space="preserve"> </t>
  </si>
  <si>
    <t>АО «Россельхозбанк»</t>
  </si>
  <si>
    <t>ПАО «Промсвязьбанк»</t>
  </si>
  <si>
    <t>КБ "ЛОКО-Банк" (АО)</t>
  </si>
  <si>
    <t>АО «Банк Интеза»</t>
  </si>
  <si>
    <t> АКБ "Спурт" (ПАО) (лицензия отозвана)</t>
  </si>
  <si>
    <t>ПАО КБ «УБРиР»</t>
  </si>
  <si>
    <t>ПАО "Социнвестбанк"</t>
  </si>
  <si>
    <t>ООО "Экспобанк"</t>
  </si>
  <si>
    <t>ООО КБ "Агросоюз"</t>
  </si>
  <si>
    <t>АО КБ "ФорБанк"</t>
  </si>
  <si>
    <t>АКБ «Форштадт» (АО)</t>
  </si>
  <si>
    <t>АКБ "РОССИЙСКИЙ КАПИТАЛ" (ПАО)</t>
  </si>
  <si>
    <t>ПАО "АК БАРС" БАНК</t>
  </si>
  <si>
    <t>ПАО «БАНК УРАЛСИБ»</t>
  </si>
  <si>
    <t>АКИБ "АКИБАНК" (ПАО)</t>
  </si>
  <si>
    <t>АНО "Микрокредитная компания малого бизнеса Республики Башкортостан"</t>
  </si>
  <si>
    <t>ПАО "Западно-Сибирский коммерческий банк"</t>
  </si>
  <si>
    <t>ПАО "Росгосстрах Банк"</t>
  </si>
  <si>
    <t>АО "Солид Банк"</t>
  </si>
  <si>
    <t>ИТОГО:</t>
  </si>
  <si>
    <t xml:space="preserve">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</si>
</sst>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42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164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165" fontId="4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4" fontId="44" fillId="0" borderId="11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6" fillId="0" borderId="11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2" fillId="0" borderId="1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center" vertical="center" wrapText="1"/>
    </xf>
    <xf numFmtId="2" fontId="43" fillId="34" borderId="0" xfId="0" applyNumberFormat="1" applyFont="1" applyFill="1" applyBorder="1" applyAlignment="1">
      <alignment horizontal="center" vertical="center"/>
    </xf>
    <xf numFmtId="4" fontId="0" fillId="34" borderId="0" xfId="0" applyNumberFormat="1" applyFill="1" applyBorder="1" applyAlignment="1">
      <alignment horizontal="center" vertical="center"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center" vertical="center"/>
    </xf>
    <xf numFmtId="4" fontId="44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Q4" sqref="Q4"/>
    </sheetView>
  </sheetViews>
  <sheetFormatPr defaultColWidth="9.140625" defaultRowHeight="15"/>
  <cols>
    <col min="1" max="1" width="4.57421875" style="3" customWidth="1"/>
    <col min="2" max="2" width="37.00390625" style="3" customWidth="1"/>
    <col min="3" max="3" width="15.57421875" style="3" customWidth="1"/>
    <col min="4" max="4" width="26.57421875" style="55" customWidth="1"/>
    <col min="5" max="5" width="21.00390625" style="3" customWidth="1"/>
    <col min="6" max="6" width="20.57421875" style="3" customWidth="1"/>
    <col min="7" max="7" width="6.28125" style="3" hidden="1" customWidth="1"/>
    <col min="8" max="8" width="13.7109375" style="3" hidden="1" customWidth="1"/>
    <col min="9" max="9" width="17.8515625" style="3" hidden="1" customWidth="1"/>
    <col min="10" max="10" width="15.140625" style="3" hidden="1" customWidth="1"/>
    <col min="11" max="12" width="15.28125" style="3" hidden="1" customWidth="1"/>
    <col min="13" max="13" width="21.00390625" style="3" hidden="1" customWidth="1"/>
    <col min="14" max="15" width="9.140625" style="3" hidden="1" customWidth="1"/>
    <col min="16" max="16" width="40.00390625" style="4" hidden="1" customWidth="1"/>
    <col min="17" max="17" width="15.28125" style="3" customWidth="1"/>
    <col min="18" max="19" width="9.140625" style="3" customWidth="1"/>
    <col min="20" max="20" width="12.28125" style="3" customWidth="1"/>
    <col min="21" max="16384" width="9.140625" style="3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1"/>
      <c r="H1" s="2"/>
      <c r="I1" s="2"/>
      <c r="J1" s="2"/>
    </row>
    <row r="2" spans="1:16" ht="15.75">
      <c r="A2" s="5"/>
      <c r="B2" s="5"/>
      <c r="C2" s="5"/>
      <c r="D2" s="6"/>
      <c r="E2" s="5"/>
      <c r="F2" s="5"/>
      <c r="G2" s="1"/>
      <c r="H2" s="2"/>
      <c r="I2" s="2"/>
      <c r="J2" s="2"/>
      <c r="P2" s="4" t="s">
        <v>1</v>
      </c>
    </row>
    <row r="3" spans="1:20" s="13" customFormat="1" ht="78.75">
      <c r="A3" s="7"/>
      <c r="B3" s="7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10"/>
      <c r="H3" s="11"/>
      <c r="I3" s="11"/>
      <c r="J3" s="11"/>
      <c r="K3" s="12"/>
      <c r="L3" s="12"/>
      <c r="P3" s="14" t="s">
        <v>7</v>
      </c>
      <c r="Q3" s="11"/>
      <c r="T3" s="15"/>
    </row>
    <row r="4" spans="1:20" ht="15.75">
      <c r="A4" s="16">
        <v>1</v>
      </c>
      <c r="B4" s="17" t="s">
        <v>8</v>
      </c>
      <c r="C4" s="17"/>
      <c r="D4" s="18">
        <v>19014808</v>
      </c>
      <c r="E4" s="18">
        <v>19014808</v>
      </c>
      <c r="F4" s="18">
        <f>D4-E4</f>
        <v>0</v>
      </c>
      <c r="G4" s="19">
        <f aca="true" t="shared" si="0" ref="G4:G10">E4*100/D4</f>
        <v>100</v>
      </c>
      <c r="H4" s="20">
        <f aca="true" t="shared" si="1" ref="H4:H12">E4*100/D4</f>
        <v>100</v>
      </c>
      <c r="I4" s="20">
        <f aca="true" t="shared" si="2" ref="I4:I11">D4</f>
        <v>19014808</v>
      </c>
      <c r="J4" s="20">
        <f aca="true" t="shared" si="3" ref="J4:J12">D4-I4</f>
        <v>0</v>
      </c>
      <c r="K4" s="21"/>
      <c r="L4" s="21"/>
      <c r="P4" s="22">
        <v>82399010</v>
      </c>
      <c r="Q4" s="23"/>
      <c r="T4" s="24"/>
    </row>
    <row r="5" spans="1:17" s="31" customFormat="1" ht="15.75">
      <c r="A5" s="16">
        <v>2</v>
      </c>
      <c r="B5" s="17" t="s">
        <v>9</v>
      </c>
      <c r="C5" s="25">
        <v>44044</v>
      </c>
      <c r="D5" s="26">
        <v>350000000</v>
      </c>
      <c r="E5" s="27">
        <v>245149872.03</v>
      </c>
      <c r="F5" s="27">
        <f>D5-E5</f>
        <v>104850127.97</v>
      </c>
      <c r="G5" s="28">
        <f t="shared" si="0"/>
        <v>70.04282058</v>
      </c>
      <c r="H5" s="29">
        <f t="shared" si="1"/>
        <v>70.04282058</v>
      </c>
      <c r="I5" s="29">
        <f t="shared" si="2"/>
        <v>350000000</v>
      </c>
      <c r="J5" s="20">
        <f t="shared" si="3"/>
        <v>0</v>
      </c>
      <c r="K5" s="30"/>
      <c r="L5" s="30">
        <v>6839550</v>
      </c>
      <c r="P5" s="32">
        <v>300000000</v>
      </c>
      <c r="Q5" s="23"/>
    </row>
    <row r="6" spans="1:17" ht="31.5">
      <c r="A6" s="16">
        <v>3</v>
      </c>
      <c r="B6" s="17" t="s">
        <v>10</v>
      </c>
      <c r="C6" s="25">
        <v>44066</v>
      </c>
      <c r="D6" s="18">
        <v>300000000</v>
      </c>
      <c r="E6" s="33">
        <v>203942719.93</v>
      </c>
      <c r="F6" s="18">
        <f>D6-E6</f>
        <v>96057280.07</v>
      </c>
      <c r="G6" s="19">
        <f t="shared" si="0"/>
        <v>67.98090664333333</v>
      </c>
      <c r="H6" s="20">
        <f t="shared" si="1"/>
        <v>67.98090664333333</v>
      </c>
      <c r="I6" s="20">
        <f t="shared" si="2"/>
        <v>300000000</v>
      </c>
      <c r="J6" s="20">
        <f t="shared" si="3"/>
        <v>0</v>
      </c>
      <c r="K6" s="21"/>
      <c r="L6" s="21"/>
      <c r="M6" s="34"/>
      <c r="P6" s="35">
        <v>340000000</v>
      </c>
      <c r="Q6" s="23"/>
    </row>
    <row r="7" spans="1:17" ht="47.25">
      <c r="A7" s="16">
        <v>4</v>
      </c>
      <c r="B7" s="17" t="s">
        <v>11</v>
      </c>
      <c r="C7" s="17"/>
      <c r="D7" s="18">
        <v>5865450</v>
      </c>
      <c r="E7" s="18">
        <v>5865450</v>
      </c>
      <c r="F7" s="18">
        <f>D7-E7</f>
        <v>0</v>
      </c>
      <c r="G7" s="19">
        <f t="shared" si="0"/>
        <v>100</v>
      </c>
      <c r="H7" s="20">
        <f t="shared" si="1"/>
        <v>100</v>
      </c>
      <c r="I7" s="20">
        <f t="shared" si="2"/>
        <v>5865450</v>
      </c>
      <c r="J7" s="20">
        <f t="shared" si="3"/>
        <v>0</v>
      </c>
      <c r="K7" s="21"/>
      <c r="L7" s="21"/>
      <c r="P7" s="22">
        <v>8525450</v>
      </c>
      <c r="Q7" s="23"/>
    </row>
    <row r="8" spans="1:17" ht="31.5">
      <c r="A8" s="16">
        <v>5</v>
      </c>
      <c r="B8" s="17" t="s">
        <v>12</v>
      </c>
      <c r="C8" s="17" t="s">
        <v>13</v>
      </c>
      <c r="D8" s="18">
        <v>11100000</v>
      </c>
      <c r="E8" s="18">
        <v>11100000</v>
      </c>
      <c r="F8" s="18">
        <f>D8-E8</f>
        <v>0</v>
      </c>
      <c r="G8" s="19">
        <f t="shared" si="0"/>
        <v>100</v>
      </c>
      <c r="H8" s="20">
        <f t="shared" si="1"/>
        <v>100</v>
      </c>
      <c r="I8" s="20">
        <f t="shared" si="2"/>
        <v>11100000</v>
      </c>
      <c r="J8" s="20">
        <f t="shared" si="3"/>
        <v>0</v>
      </c>
      <c r="K8" s="21"/>
      <c r="L8" s="21"/>
      <c r="P8" s="22">
        <v>33893577</v>
      </c>
      <c r="Q8" s="23"/>
    </row>
    <row r="9" spans="1:17" ht="15.75">
      <c r="A9" s="16">
        <v>6</v>
      </c>
      <c r="B9" s="17" t="s">
        <v>14</v>
      </c>
      <c r="C9" s="25">
        <v>44044</v>
      </c>
      <c r="D9" s="18">
        <v>315000000</v>
      </c>
      <c r="E9" s="18">
        <v>162847889</v>
      </c>
      <c r="F9" s="18">
        <f aca="true" t="shared" si="4" ref="F9:F22">D9-E9</f>
        <v>152152111</v>
      </c>
      <c r="G9" s="19">
        <f t="shared" si="0"/>
        <v>51.69774253968254</v>
      </c>
      <c r="H9" s="20">
        <f t="shared" si="1"/>
        <v>51.69774253968254</v>
      </c>
      <c r="I9" s="20">
        <f t="shared" si="2"/>
        <v>315000000</v>
      </c>
      <c r="J9" s="20">
        <f t="shared" si="3"/>
        <v>0</v>
      </c>
      <c r="K9" s="21"/>
      <c r="L9" s="21"/>
      <c r="P9" s="35">
        <v>324710019.09</v>
      </c>
      <c r="Q9" s="23"/>
    </row>
    <row r="10" spans="1:17" ht="15.75">
      <c r="A10" s="16">
        <v>7</v>
      </c>
      <c r="B10" s="36" t="s">
        <v>15</v>
      </c>
      <c r="C10" s="37">
        <v>43397</v>
      </c>
      <c r="D10" s="38">
        <v>100000000</v>
      </c>
      <c r="E10" s="38">
        <v>98626100</v>
      </c>
      <c r="F10" s="38">
        <f t="shared" si="4"/>
        <v>1373900</v>
      </c>
      <c r="G10" s="39">
        <f t="shared" si="0"/>
        <v>98.6261</v>
      </c>
      <c r="H10" s="40">
        <f t="shared" si="1"/>
        <v>98.6261</v>
      </c>
      <c r="I10" s="40">
        <f t="shared" si="2"/>
        <v>100000000</v>
      </c>
      <c r="J10" s="40">
        <f t="shared" si="3"/>
        <v>0</v>
      </c>
      <c r="K10" s="41"/>
      <c r="L10" s="41"/>
      <c r="M10" s="42"/>
      <c r="N10" s="42"/>
      <c r="O10" s="42"/>
      <c r="P10" s="22">
        <v>10000000</v>
      </c>
      <c r="Q10" s="23"/>
    </row>
    <row r="11" spans="1:17" ht="15.75">
      <c r="A11" s="16">
        <v>8</v>
      </c>
      <c r="B11" s="17" t="s">
        <v>16</v>
      </c>
      <c r="C11" s="25">
        <v>44036</v>
      </c>
      <c r="D11" s="18">
        <v>12000000</v>
      </c>
      <c r="E11" s="18">
        <v>5000000</v>
      </c>
      <c r="F11" s="18">
        <f t="shared" si="4"/>
        <v>7000000</v>
      </c>
      <c r="G11" s="19"/>
      <c r="H11" s="20">
        <f t="shared" si="1"/>
        <v>41.666666666666664</v>
      </c>
      <c r="I11" s="20">
        <f t="shared" si="2"/>
        <v>12000000</v>
      </c>
      <c r="J11" s="20">
        <f t="shared" si="3"/>
        <v>0</v>
      </c>
      <c r="K11" s="21"/>
      <c r="L11" s="21"/>
      <c r="P11" s="22">
        <v>3360000</v>
      </c>
      <c r="Q11" s="23"/>
    </row>
    <row r="12" spans="1:17" ht="15.75">
      <c r="A12" s="16">
        <v>9</v>
      </c>
      <c r="B12" s="17" t="s">
        <v>17</v>
      </c>
      <c r="C12" s="25">
        <v>44127</v>
      </c>
      <c r="D12" s="18">
        <v>20000000</v>
      </c>
      <c r="E12" s="18">
        <v>0</v>
      </c>
      <c r="F12" s="18">
        <f t="shared" si="4"/>
        <v>20000000</v>
      </c>
      <c r="G12" s="19">
        <f>E12*100/D12</f>
        <v>0</v>
      </c>
      <c r="H12" s="20">
        <f t="shared" si="1"/>
        <v>0</v>
      </c>
      <c r="I12" s="20">
        <f>D12*0.2</f>
        <v>4000000</v>
      </c>
      <c r="J12" s="20">
        <f t="shared" si="3"/>
        <v>16000000</v>
      </c>
      <c r="K12" s="21"/>
      <c r="L12" s="21"/>
      <c r="P12" s="22">
        <v>400000</v>
      </c>
      <c r="Q12" s="23"/>
    </row>
    <row r="13" spans="1:17" ht="31.5">
      <c r="A13" s="16">
        <v>10</v>
      </c>
      <c r="B13" s="17" t="s">
        <v>18</v>
      </c>
      <c r="C13" s="17"/>
      <c r="D13" s="18">
        <v>28000000</v>
      </c>
      <c r="E13" s="18">
        <v>28000000</v>
      </c>
      <c r="F13" s="18">
        <f t="shared" si="4"/>
        <v>0</v>
      </c>
      <c r="G13" s="19"/>
      <c r="H13" s="20"/>
      <c r="I13" s="20"/>
      <c r="J13" s="20"/>
      <c r="K13" s="21"/>
      <c r="L13" s="21"/>
      <c r="P13" s="35">
        <v>30000000</v>
      </c>
      <c r="Q13" s="23"/>
    </row>
    <row r="14" spans="1:17" ht="15.75">
      <c r="A14" s="16">
        <v>11</v>
      </c>
      <c r="B14" s="17" t="s">
        <v>19</v>
      </c>
      <c r="C14" s="25">
        <v>44124</v>
      </c>
      <c r="D14" s="18">
        <v>30000000</v>
      </c>
      <c r="E14" s="18">
        <v>20000000</v>
      </c>
      <c r="F14" s="18">
        <f t="shared" si="4"/>
        <v>10000000</v>
      </c>
      <c r="G14" s="19"/>
      <c r="H14" s="20"/>
      <c r="I14" s="20"/>
      <c r="J14" s="20"/>
      <c r="K14" s="21"/>
      <c r="L14" s="21"/>
      <c r="P14" s="35">
        <v>0</v>
      </c>
      <c r="Q14" s="43"/>
    </row>
    <row r="15" spans="1:17" ht="15.75">
      <c r="A15" s="16">
        <v>12</v>
      </c>
      <c r="B15" s="17" t="s">
        <v>20</v>
      </c>
      <c r="C15" s="25">
        <v>44044</v>
      </c>
      <c r="D15" s="18">
        <v>48000000</v>
      </c>
      <c r="E15" s="18">
        <v>16054074</v>
      </c>
      <c r="F15" s="18">
        <f t="shared" si="4"/>
        <v>31945926</v>
      </c>
      <c r="G15" s="19"/>
      <c r="H15" s="20"/>
      <c r="I15" s="20"/>
      <c r="J15" s="20"/>
      <c r="K15" s="21"/>
      <c r="L15" s="21"/>
      <c r="P15" s="35"/>
      <c r="Q15" s="43"/>
    </row>
    <row r="16" spans="1:17" ht="15.75">
      <c r="A16" s="16">
        <v>13</v>
      </c>
      <c r="B16" s="17" t="s">
        <v>21</v>
      </c>
      <c r="C16" s="25">
        <v>44044</v>
      </c>
      <c r="D16" s="18">
        <v>0</v>
      </c>
      <c r="E16" s="18">
        <v>0</v>
      </c>
      <c r="F16" s="18">
        <f t="shared" si="4"/>
        <v>0</v>
      </c>
      <c r="G16" s="19"/>
      <c r="H16" s="20"/>
      <c r="I16" s="20"/>
      <c r="J16" s="20"/>
      <c r="K16" s="21"/>
      <c r="L16" s="21"/>
      <c r="P16" s="35"/>
      <c r="Q16" s="43"/>
    </row>
    <row r="17" spans="1:17" ht="15.75">
      <c r="A17" s="16">
        <v>14</v>
      </c>
      <c r="B17" s="17" t="s">
        <v>22</v>
      </c>
      <c r="C17" s="25">
        <v>43230</v>
      </c>
      <c r="D17" s="18">
        <v>21039200</v>
      </c>
      <c r="E17" s="18">
        <v>21039200</v>
      </c>
      <c r="F17" s="18">
        <f t="shared" si="4"/>
        <v>0</v>
      </c>
      <c r="G17" s="19"/>
      <c r="H17" s="20"/>
      <c r="I17" s="20"/>
      <c r="J17" s="20"/>
      <c r="K17" s="21"/>
      <c r="L17" s="21"/>
      <c r="P17" s="44"/>
      <c r="Q17" s="43"/>
    </row>
    <row r="18" spans="1:17" ht="15.75">
      <c r="A18" s="16">
        <v>15</v>
      </c>
      <c r="B18" s="17" t="s">
        <v>23</v>
      </c>
      <c r="C18" s="25">
        <v>44070</v>
      </c>
      <c r="D18" s="18">
        <v>0</v>
      </c>
      <c r="E18" s="18">
        <v>0</v>
      </c>
      <c r="F18" s="18">
        <f t="shared" si="4"/>
        <v>0</v>
      </c>
      <c r="G18" s="19"/>
      <c r="H18" s="20"/>
      <c r="I18" s="20"/>
      <c r="J18" s="20"/>
      <c r="K18" s="21"/>
      <c r="L18" s="21"/>
      <c r="P18" s="44"/>
      <c r="Q18" s="43"/>
    </row>
    <row r="19" spans="1:17" ht="15.75">
      <c r="A19" s="16">
        <v>16</v>
      </c>
      <c r="B19" s="36" t="s">
        <v>24</v>
      </c>
      <c r="C19" s="37">
        <v>44042</v>
      </c>
      <c r="D19" s="38">
        <v>50000000</v>
      </c>
      <c r="E19" s="38">
        <v>23738000</v>
      </c>
      <c r="F19" s="38">
        <f t="shared" si="4"/>
        <v>26262000</v>
      </c>
      <c r="G19" s="39"/>
      <c r="H19" s="40"/>
      <c r="I19" s="40"/>
      <c r="J19" s="40"/>
      <c r="K19" s="41"/>
      <c r="L19" s="41"/>
      <c r="M19" s="42"/>
      <c r="N19" s="42"/>
      <c r="O19" s="42"/>
      <c r="P19" s="44"/>
      <c r="Q19" s="43"/>
    </row>
    <row r="20" spans="1:17" ht="31.5">
      <c r="A20" s="16">
        <v>17</v>
      </c>
      <c r="B20" s="17" t="s">
        <v>25</v>
      </c>
      <c r="C20" s="25">
        <v>43413</v>
      </c>
      <c r="D20" s="18">
        <v>80000</v>
      </c>
      <c r="E20" s="18">
        <v>0</v>
      </c>
      <c r="F20" s="18">
        <f t="shared" si="4"/>
        <v>80000</v>
      </c>
      <c r="G20" s="19"/>
      <c r="H20" s="20"/>
      <c r="I20" s="20"/>
      <c r="J20" s="20"/>
      <c r="K20" s="21"/>
      <c r="L20" s="21"/>
      <c r="P20" s="44"/>
      <c r="Q20" s="43"/>
    </row>
    <row r="21" spans="1:17" ht="15.75">
      <c r="A21" s="16">
        <v>18</v>
      </c>
      <c r="B21" s="36" t="s">
        <v>26</v>
      </c>
      <c r="C21" s="37">
        <v>43505</v>
      </c>
      <c r="D21" s="38">
        <v>60000000</v>
      </c>
      <c r="E21" s="38">
        <v>0</v>
      </c>
      <c r="F21" s="38">
        <f t="shared" si="4"/>
        <v>60000000</v>
      </c>
      <c r="G21" s="39"/>
      <c r="H21" s="40"/>
      <c r="I21" s="40"/>
      <c r="J21" s="40"/>
      <c r="K21" s="41"/>
      <c r="L21" s="41"/>
      <c r="M21" s="42"/>
      <c r="N21" s="42"/>
      <c r="O21" s="42"/>
      <c r="P21" s="44"/>
      <c r="Q21" s="43"/>
    </row>
    <row r="22" spans="1:17" ht="15.75">
      <c r="A22" s="16">
        <v>19</v>
      </c>
      <c r="B22" s="17" t="s">
        <v>27</v>
      </c>
      <c r="C22" s="25">
        <v>43505</v>
      </c>
      <c r="D22" s="18">
        <v>0</v>
      </c>
      <c r="E22" s="18">
        <v>0</v>
      </c>
      <c r="F22" s="18">
        <f t="shared" si="4"/>
        <v>0</v>
      </c>
      <c r="G22" s="19"/>
      <c r="H22" s="20"/>
      <c r="I22" s="20"/>
      <c r="J22" s="20"/>
      <c r="K22" s="21"/>
      <c r="L22" s="21"/>
      <c r="P22" s="44"/>
      <c r="Q22" s="43"/>
    </row>
    <row r="23" spans="1:17" ht="15.75">
      <c r="A23" s="16">
        <v>20</v>
      </c>
      <c r="B23" s="17" t="s">
        <v>28</v>
      </c>
      <c r="C23" s="25">
        <v>44044</v>
      </c>
      <c r="D23" s="18">
        <v>200000</v>
      </c>
      <c r="E23" s="18">
        <v>0</v>
      </c>
      <c r="F23" s="18">
        <f>D23-E23</f>
        <v>200000</v>
      </c>
      <c r="G23" s="19"/>
      <c r="H23" s="20"/>
      <c r="I23" s="20"/>
      <c r="J23" s="20"/>
      <c r="K23" s="21"/>
      <c r="L23" s="21"/>
      <c r="P23" s="44"/>
      <c r="Q23" s="43"/>
    </row>
    <row r="24" spans="1:17" ht="47.25">
      <c r="A24" s="16">
        <v>21</v>
      </c>
      <c r="B24" s="17" t="s">
        <v>29</v>
      </c>
      <c r="C24" s="25">
        <v>44046</v>
      </c>
      <c r="D24" s="18">
        <v>6000000</v>
      </c>
      <c r="E24" s="18">
        <v>1940000</v>
      </c>
      <c r="F24" s="18">
        <f>D24-E24</f>
        <v>4060000</v>
      </c>
      <c r="G24" s="19"/>
      <c r="H24" s="20"/>
      <c r="I24" s="20"/>
      <c r="J24" s="20"/>
      <c r="K24" s="21"/>
      <c r="L24" s="21"/>
      <c r="P24" s="44">
        <v>500000</v>
      </c>
      <c r="Q24" s="43"/>
    </row>
    <row r="25" spans="1:17" ht="31.5">
      <c r="A25" s="16">
        <v>22</v>
      </c>
      <c r="B25" s="17" t="s">
        <v>30</v>
      </c>
      <c r="C25" s="25">
        <v>44080</v>
      </c>
      <c r="D25" s="18">
        <v>400000</v>
      </c>
      <c r="E25" s="18">
        <v>0</v>
      </c>
      <c r="F25" s="18">
        <f>D25-E25</f>
        <v>400000</v>
      </c>
      <c r="G25" s="19"/>
      <c r="H25" s="20"/>
      <c r="I25" s="20"/>
      <c r="J25" s="20"/>
      <c r="K25" s="21"/>
      <c r="L25" s="21"/>
      <c r="P25" s="44"/>
      <c r="Q25" s="43"/>
    </row>
    <row r="26" spans="1:17" ht="15.75">
      <c r="A26" s="16">
        <v>23</v>
      </c>
      <c r="B26" s="17" t="s">
        <v>31</v>
      </c>
      <c r="C26" s="25">
        <v>44127</v>
      </c>
      <c r="D26" s="18">
        <v>800000</v>
      </c>
      <c r="E26" s="18">
        <v>0</v>
      </c>
      <c r="F26" s="18">
        <f>D26-E26</f>
        <v>800000</v>
      </c>
      <c r="G26" s="19"/>
      <c r="H26" s="20"/>
      <c r="I26" s="20"/>
      <c r="J26" s="20"/>
      <c r="K26" s="21"/>
      <c r="L26" s="21"/>
      <c r="P26" s="44"/>
      <c r="Q26" s="43"/>
    </row>
    <row r="27" spans="1:17" ht="15.75">
      <c r="A27" s="16">
        <v>24</v>
      </c>
      <c r="B27" s="17" t="s">
        <v>32</v>
      </c>
      <c r="C27" s="25">
        <v>44134</v>
      </c>
      <c r="D27" s="18">
        <v>1000000</v>
      </c>
      <c r="E27" s="18">
        <v>0</v>
      </c>
      <c r="F27" s="18">
        <f>D27-E27</f>
        <v>1000000</v>
      </c>
      <c r="G27" s="19"/>
      <c r="H27" s="20"/>
      <c r="I27" s="20"/>
      <c r="J27" s="20"/>
      <c r="K27" s="21"/>
      <c r="L27" s="21"/>
      <c r="P27" s="44"/>
      <c r="Q27" s="43"/>
    </row>
    <row r="28" spans="1:17" s="46" customFormat="1" ht="15.75">
      <c r="A28" s="16"/>
      <c r="B28" s="17" t="s">
        <v>33</v>
      </c>
      <c r="C28" s="17"/>
      <c r="D28" s="18">
        <f>SUM(D4:D27)</f>
        <v>1378499458</v>
      </c>
      <c r="E28" s="18">
        <f>SUM(E4:E27)</f>
        <v>862318112.96</v>
      </c>
      <c r="F28" s="18">
        <f>SUM(F4:F27)</f>
        <v>516181345.03999996</v>
      </c>
      <c r="G28" s="19"/>
      <c r="H28" s="18">
        <f>SUM(H4:H14)</f>
        <v>630.0142364296825</v>
      </c>
      <c r="I28" s="18">
        <f>SUM(I4:I14)</f>
        <v>1116980258</v>
      </c>
      <c r="J28" s="18">
        <f>SUM(J4:J14)</f>
        <v>16000000</v>
      </c>
      <c r="K28" s="45"/>
      <c r="L28" s="45"/>
      <c r="P28" s="44"/>
      <c r="Q28" s="20"/>
    </row>
    <row r="29" spans="1:17" ht="15.75">
      <c r="A29" s="47"/>
      <c r="B29" s="48"/>
      <c r="C29" s="48"/>
      <c r="D29" s="49"/>
      <c r="E29" s="49"/>
      <c r="F29" s="49"/>
      <c r="H29" s="2"/>
      <c r="I29" s="2"/>
      <c r="J29" s="2"/>
      <c r="K29" s="21"/>
      <c r="L29" s="21"/>
      <c r="P29" s="50"/>
      <c r="Q29" s="2"/>
    </row>
    <row r="30" spans="1:17" ht="15.75">
      <c r="A30" s="47"/>
      <c r="B30" s="48"/>
      <c r="C30" s="48"/>
      <c r="D30" s="49"/>
      <c r="E30" s="51"/>
      <c r="F30" s="49"/>
      <c r="H30" s="2"/>
      <c r="I30" s="2"/>
      <c r="J30" s="2"/>
      <c r="P30" s="50"/>
      <c r="Q30" s="2"/>
    </row>
    <row r="31" spans="1:17" ht="15.75">
      <c r="A31" s="47"/>
      <c r="B31" s="48"/>
      <c r="C31" s="48"/>
      <c r="D31" s="49"/>
      <c r="E31" s="49"/>
      <c r="F31" s="13"/>
      <c r="H31" s="2"/>
      <c r="I31" s="2"/>
      <c r="J31" s="2"/>
      <c r="P31" s="50"/>
      <c r="Q31" s="2"/>
    </row>
    <row r="32" spans="1:16" s="52" customFormat="1" ht="15.75">
      <c r="A32" s="13"/>
      <c r="B32" s="13"/>
      <c r="C32" s="13"/>
      <c r="D32" s="4"/>
      <c r="E32" s="13"/>
      <c r="F32" s="13"/>
      <c r="H32" s="53"/>
      <c r="I32" s="53"/>
      <c r="J32" s="53"/>
      <c r="P32" s="4"/>
    </row>
    <row r="33" spans="1:10" ht="15.75">
      <c r="A33" s="5"/>
      <c r="B33" s="5"/>
      <c r="C33" s="5"/>
      <c r="D33" s="6"/>
      <c r="E33" s="5"/>
      <c r="F33" s="5"/>
      <c r="H33" s="2"/>
      <c r="I33" s="2"/>
      <c r="J33" s="2"/>
    </row>
    <row r="34" spans="1:16" s="52" customFormat="1" ht="15.75">
      <c r="A34" s="13"/>
      <c r="B34" s="13" t="s">
        <v>13</v>
      </c>
      <c r="C34" s="13"/>
      <c r="D34" s="4"/>
      <c r="E34" s="13" t="s">
        <v>34</v>
      </c>
      <c r="F34" s="13" t="s">
        <v>13</v>
      </c>
      <c r="H34" s="53"/>
      <c r="I34" s="53"/>
      <c r="J34" s="53"/>
      <c r="P34" s="4"/>
    </row>
    <row r="35" spans="2:10" ht="15.75">
      <c r="B35" s="54"/>
      <c r="C35" s="54"/>
      <c r="D35" s="49"/>
      <c r="E35" s="49"/>
      <c r="F35" s="49"/>
      <c r="H35" s="2"/>
      <c r="I35" s="2"/>
      <c r="J35" s="2"/>
    </row>
    <row r="36" spans="2:10" ht="15.75">
      <c r="B36" s="54"/>
      <c r="C36" s="54"/>
      <c r="D36" s="49"/>
      <c r="E36" s="49"/>
      <c r="F36" s="49"/>
      <c r="H36" s="2"/>
      <c r="I36" s="2"/>
      <c r="J36" s="2"/>
    </row>
    <row r="37" spans="8:10" ht="15.75">
      <c r="H37" s="2"/>
      <c r="I37" s="2"/>
      <c r="J37" s="2"/>
    </row>
    <row r="38" spans="8:10" ht="15.75">
      <c r="H38" s="2"/>
      <c r="I38" s="2"/>
      <c r="J38" s="2"/>
    </row>
    <row r="39" spans="8:10" ht="15.75">
      <c r="H39" s="2"/>
      <c r="I39" s="2"/>
      <c r="J39" s="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2018-09-03T12:31:28Z</dcterms:modified>
  <cp:category/>
  <cp:version/>
  <cp:contentType/>
  <cp:contentStatus/>
</cp:coreProperties>
</file>