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7400" windowHeight="11280" activeTab="0"/>
  </bookViews>
  <sheets>
    <sheet name="30.12.2011" sheetId="1" r:id="rId1"/>
    <sheet name="Лист1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<sst xmlns="http://schemas.openxmlformats.org/spreadsheetml/2006/main" count="30" uniqueCount="29">
  <si>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</si>
  <si>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</si>
  <si>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ОАО АКБ «Башкомснаббанк»</t>
  </si>
  <si>
    <t>ООО «ПромТрансБанк»</t>
  </si>
  <si>
    <t>Филиал ОАО «УРАЛСИБ» в г.Уфа</t>
  </si>
  <si>
    <t>ОАО «Сбербанк России»</t>
  </si>
  <si>
    <t>ОАО «Региональный банк развития»</t>
  </si>
  <si>
    <t>ОАО «ИнвестКапиталБанк»</t>
  </si>
  <si>
    <t>Коммерческий банк «РОСЭНЕРГОБАНК» (ЗАО)</t>
  </si>
  <si>
    <t>Размер выданных поручительств, руб.</t>
  </si>
  <si>
    <t>Размер свободных  лимитов, руб.</t>
  </si>
  <si>
    <t>ИТОГО:</t>
  </si>
  <si>
    <t xml:space="preserve"> </t>
  </si>
  <si>
    <t xml:space="preserve">   </t>
  </si>
  <si>
    <t>ОАО «Промсвязьбанк»</t>
  </si>
  <si>
    <t xml:space="preserve">Начальник департамента гарантийного обеспечения </t>
  </si>
  <si>
    <t>А.А. Юлгутлин</t>
  </si>
  <si>
    <t>Уфимский филиал ОАО «Банк Москвы»</t>
  </si>
  <si>
    <t>Операционный офис «Уфимский» филиала №6318 ВТБ 24(ЗАО)</t>
  </si>
  <si>
    <t>Операционный офис  Самарского Филиала «НОМОС-БАНКа» (ОАО) в г.Уфе</t>
  </si>
  <si>
    <t>Башкирский РФ ОАО «Россельхозбанк»</t>
  </si>
  <si>
    <t>КБ «ЛОКО-Банк» (ЗАО)</t>
  </si>
  <si>
    <t>ЗАО «Банк Интеза»</t>
  </si>
  <si>
    <t>Операционный офис «Уфимский»  ОАО «АК БАРС»</t>
  </si>
  <si>
    <t>ОАО АКБ «Спурт Банк»</t>
  </si>
  <si>
    <t>ОАО "УБРиР"</t>
  </si>
  <si>
    <t>ОАО КБ "Стройкредит"</t>
  </si>
  <si>
    <t>ОАО КБ "ТАТФОНДБАНК"</t>
  </si>
  <si>
    <t>Информация о свободных остатках установленных лимитов поручительств для финансовых организаций на 01.03.2016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</si>
</sst>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4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4" fontId="46" fillId="3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4" fontId="46" fillId="33" borderId="0" xfId="0" applyNumberFormat="1" applyFont="1" applyFill="1" applyBorder="1" applyAlignment="1">
      <alignment horizontal="center" vertical="center" wrapText="1"/>
    </xf>
    <xf numFmtId="2" fontId="46" fillId="33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4" fontId="4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47" fillId="34" borderId="0" xfId="0" applyNumberFormat="1" applyFont="1" applyFill="1" applyBorder="1" applyAlignment="1">
      <alignment horizontal="right" wrapText="1"/>
    </xf>
    <xf numFmtId="4" fontId="47" fillId="34" borderId="0" xfId="0" applyNumberFormat="1" applyFont="1" applyFill="1" applyBorder="1" applyAlignment="1">
      <alignment horizontal="center" wrapText="1"/>
    </xf>
    <xf numFmtId="0" fontId="47" fillId="34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0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69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26" sqref="A26:IV26"/>
    </sheetView>
  </sheetViews>
  <sheetFormatPr defaultColWidth="9.140625" defaultRowHeight="15"/>
  <cols>
    <col min="1" max="1" width="4.57421875" style="40" customWidth="1"/>
    <col min="2" max="2" width="37.00390625" style="40" customWidth="1"/>
    <col min="3" max="3" width="26.57421875" style="65" customWidth="1"/>
    <col min="4" max="4" width="21.00390625" style="40" customWidth="1"/>
    <col min="5" max="5" width="20.57421875" style="40" customWidth="1"/>
    <col min="6" max="6" width="6.28125" style="40" hidden="1" customWidth="1"/>
    <col min="7" max="7" width="13.7109375" style="40" hidden="1" customWidth="1"/>
    <col min="8" max="8" width="17.8515625" style="40" hidden="1" customWidth="1"/>
    <col min="9" max="9" width="15.140625" style="40" hidden="1" customWidth="1"/>
    <col min="10" max="11" width="15.28125" style="40" hidden="1" customWidth="1"/>
    <col min="12" max="12" width="21.00390625" style="40" hidden="1" customWidth="1"/>
    <col min="13" max="14" width="9.140625" style="40" hidden="1" customWidth="1"/>
    <col min="15" max="16384" width="9.140625" style="40" customWidth="1"/>
  </cols>
  <sheetData>
    <row r="1" spans="1:9" ht="14.25" customHeight="1">
      <c r="A1" s="68" t="s">
        <v>28</v>
      </c>
      <c r="B1" s="68"/>
      <c r="C1" s="68"/>
      <c r="D1" s="68"/>
      <c r="E1" s="68"/>
      <c r="F1" s="41"/>
      <c r="G1" s="1"/>
      <c r="H1" s="1"/>
      <c r="I1" s="1"/>
    </row>
    <row r="2" spans="1:9" ht="15.75">
      <c r="A2" s="43"/>
      <c r="B2" s="43"/>
      <c r="C2" s="44"/>
      <c r="D2" s="43"/>
      <c r="E2" s="43"/>
      <c r="F2" s="41"/>
      <c r="G2" s="1"/>
      <c r="H2" s="1"/>
      <c r="I2" s="1"/>
    </row>
    <row r="3" spans="1:11" s="49" customFormat="1" ht="78" customHeight="1">
      <c r="A3" s="45"/>
      <c r="B3" s="45" t="s">
        <v>0</v>
      </c>
      <c r="C3" s="46" t="s">
        <v>1</v>
      </c>
      <c r="D3" s="47" t="s">
        <v>9</v>
      </c>
      <c r="E3" s="47" t="s">
        <v>10</v>
      </c>
      <c r="F3" s="32"/>
      <c r="G3" s="12"/>
      <c r="H3" s="12"/>
      <c r="I3" s="12"/>
      <c r="J3" s="48"/>
      <c r="K3" s="48"/>
    </row>
    <row r="4" spans="1:11" ht="15.75">
      <c r="A4" s="34">
        <v>1</v>
      </c>
      <c r="B4" s="35" t="s">
        <v>2</v>
      </c>
      <c r="C4" s="36">
        <v>77499010</v>
      </c>
      <c r="D4" s="36">
        <v>77499010</v>
      </c>
      <c r="E4" s="36">
        <f>C4-D4</f>
        <v>0</v>
      </c>
      <c r="F4" s="37">
        <f>D4*100/C4</f>
        <v>100</v>
      </c>
      <c r="G4" s="38">
        <f>D4*100/C4</f>
        <v>100</v>
      </c>
      <c r="H4" s="38">
        <f>C4</f>
        <v>77499010</v>
      </c>
      <c r="I4" s="38">
        <f>C4-H4</f>
        <v>0</v>
      </c>
      <c r="J4" s="39"/>
      <c r="K4" s="39"/>
    </row>
    <row r="5" spans="1:11" ht="28.5" customHeight="1">
      <c r="A5" s="34">
        <v>2</v>
      </c>
      <c r="B5" s="35" t="s">
        <v>3</v>
      </c>
      <c r="C5" s="36">
        <v>8250000</v>
      </c>
      <c r="D5" s="36">
        <v>8250000</v>
      </c>
      <c r="E5" s="36">
        <f aca="true" t="shared" si="0" ref="E5:E14">C5-D5</f>
        <v>0</v>
      </c>
      <c r="F5" s="37">
        <f aca="true" t="shared" si="1" ref="F5:F16">D5*100/C5</f>
        <v>100</v>
      </c>
      <c r="G5" s="38">
        <f aca="true" t="shared" si="2" ref="G5:G17">D5*100/C5</f>
        <v>100</v>
      </c>
      <c r="H5" s="38">
        <f>C5*0.6</f>
        <v>4950000</v>
      </c>
      <c r="I5" s="38">
        <f aca="true" t="shared" si="3" ref="I5:I17">C5-H5</f>
        <v>3300000</v>
      </c>
      <c r="J5" s="39"/>
      <c r="K5" s="39"/>
    </row>
    <row r="6" spans="1:11" ht="23.25" customHeight="1">
      <c r="A6" s="34">
        <v>3</v>
      </c>
      <c r="B6" s="35" t="s">
        <v>4</v>
      </c>
      <c r="C6" s="36">
        <v>1981680</v>
      </c>
      <c r="D6" s="36">
        <v>1981680</v>
      </c>
      <c r="E6" s="36">
        <f t="shared" si="0"/>
        <v>0</v>
      </c>
      <c r="F6" s="37">
        <f t="shared" si="1"/>
        <v>100</v>
      </c>
      <c r="G6" s="38">
        <f t="shared" si="2"/>
        <v>100</v>
      </c>
      <c r="H6" s="38">
        <f>C6*0.8</f>
        <v>1585344</v>
      </c>
      <c r="I6" s="38">
        <f t="shared" si="3"/>
        <v>396336</v>
      </c>
      <c r="J6" s="39"/>
      <c r="K6" s="39"/>
    </row>
    <row r="7" spans="1:11" s="55" customFormat="1" ht="23.25" customHeight="1">
      <c r="A7" s="34">
        <v>4</v>
      </c>
      <c r="B7" s="67" t="s">
        <v>5</v>
      </c>
      <c r="C7" s="50">
        <v>300000000</v>
      </c>
      <c r="D7" s="51">
        <v>200092770.06</v>
      </c>
      <c r="E7" s="51">
        <f t="shared" si="0"/>
        <v>99907229.94</v>
      </c>
      <c r="F7" s="52">
        <f t="shared" si="1"/>
        <v>66.69759002</v>
      </c>
      <c r="G7" s="53">
        <f t="shared" si="2"/>
        <v>66.69759002</v>
      </c>
      <c r="H7" s="53">
        <f>C7</f>
        <v>300000000</v>
      </c>
      <c r="I7" s="38">
        <f t="shared" si="3"/>
        <v>0</v>
      </c>
      <c r="J7" s="54"/>
      <c r="K7" s="54">
        <v>6839550</v>
      </c>
    </row>
    <row r="8" spans="1:12" ht="17.25" customHeight="1">
      <c r="A8" s="34">
        <v>5</v>
      </c>
      <c r="B8" s="35" t="s">
        <v>6</v>
      </c>
      <c r="C8" s="36">
        <v>2100000</v>
      </c>
      <c r="D8" s="36">
        <v>2100000</v>
      </c>
      <c r="E8" s="36">
        <f t="shared" si="0"/>
        <v>0</v>
      </c>
      <c r="F8" s="37">
        <f t="shared" si="1"/>
        <v>100</v>
      </c>
      <c r="G8" s="38">
        <f t="shared" si="2"/>
        <v>100</v>
      </c>
      <c r="H8" s="38">
        <f>C8*0.6</f>
        <v>1260000</v>
      </c>
      <c r="I8" s="38">
        <f t="shared" si="3"/>
        <v>840000</v>
      </c>
      <c r="J8" s="39"/>
      <c r="L8" s="39"/>
    </row>
    <row r="9" spans="1:12" ht="18.75" customHeight="1">
      <c r="A9" s="34">
        <v>6</v>
      </c>
      <c r="B9" s="35" t="s">
        <v>7</v>
      </c>
      <c r="C9" s="36">
        <v>340000000</v>
      </c>
      <c r="D9" s="36">
        <v>214084901.57999998</v>
      </c>
      <c r="E9" s="36">
        <f>C9-D9</f>
        <v>125915098.42000002</v>
      </c>
      <c r="F9" s="37">
        <f t="shared" si="1"/>
        <v>62.966147523529415</v>
      </c>
      <c r="G9" s="38">
        <f t="shared" si="2"/>
        <v>62.966147523529415</v>
      </c>
      <c r="H9" s="38">
        <f>C9</f>
        <v>340000000</v>
      </c>
      <c r="I9" s="38">
        <f t="shared" si="3"/>
        <v>0</v>
      </c>
      <c r="J9" s="39"/>
      <c r="K9" s="39"/>
      <c r="L9" s="56"/>
    </row>
    <row r="10" spans="1:11" ht="33" customHeight="1">
      <c r="A10" s="34">
        <v>7</v>
      </c>
      <c r="B10" s="35" t="s">
        <v>8</v>
      </c>
      <c r="C10" s="36">
        <v>8525450</v>
      </c>
      <c r="D10" s="36">
        <v>8525450</v>
      </c>
      <c r="E10" s="36">
        <f t="shared" si="0"/>
        <v>0</v>
      </c>
      <c r="F10" s="37">
        <f t="shared" si="1"/>
        <v>100</v>
      </c>
      <c r="G10" s="38">
        <f t="shared" si="2"/>
        <v>100</v>
      </c>
      <c r="H10" s="38">
        <f>C10</f>
        <v>8525450</v>
      </c>
      <c r="I10" s="38">
        <f t="shared" si="3"/>
        <v>0</v>
      </c>
      <c r="J10" s="39"/>
      <c r="K10" s="39"/>
    </row>
    <row r="11" spans="1:11" ht="32.25" customHeight="1">
      <c r="A11" s="34">
        <v>10</v>
      </c>
      <c r="B11" s="35" t="s">
        <v>17</v>
      </c>
      <c r="C11" s="36">
        <v>33893577</v>
      </c>
      <c r="D11" s="36">
        <v>33893577</v>
      </c>
      <c r="E11" s="36">
        <f t="shared" si="0"/>
        <v>0</v>
      </c>
      <c r="F11" s="37">
        <f t="shared" si="1"/>
        <v>100</v>
      </c>
      <c r="G11" s="38">
        <f t="shared" si="2"/>
        <v>100</v>
      </c>
      <c r="H11" s="38">
        <f>C11</f>
        <v>33893577</v>
      </c>
      <c r="I11" s="38">
        <f t="shared" si="3"/>
        <v>0</v>
      </c>
      <c r="J11" s="39"/>
      <c r="K11" s="39"/>
    </row>
    <row r="12" spans="1:11" ht="32.25" customHeight="1">
      <c r="A12" s="34">
        <v>12</v>
      </c>
      <c r="B12" s="35" t="s">
        <v>18</v>
      </c>
      <c r="C12" s="36">
        <v>91888579</v>
      </c>
      <c r="D12" s="36">
        <v>75158579</v>
      </c>
      <c r="E12" s="36">
        <f t="shared" si="0"/>
        <v>16730000</v>
      </c>
      <c r="F12" s="37">
        <f t="shared" si="1"/>
        <v>81.79316713560235</v>
      </c>
      <c r="G12" s="38">
        <f t="shared" si="2"/>
        <v>81.79316713560235</v>
      </c>
      <c r="H12" s="38">
        <f>C12</f>
        <v>91888579</v>
      </c>
      <c r="I12" s="38">
        <f t="shared" si="3"/>
        <v>0</v>
      </c>
      <c r="J12" s="39"/>
      <c r="K12" s="39"/>
    </row>
    <row r="13" spans="1:11" ht="42.75" customHeight="1">
      <c r="A13" s="34">
        <v>13</v>
      </c>
      <c r="B13" s="35" t="s">
        <v>19</v>
      </c>
      <c r="C13" s="36">
        <v>46667000</v>
      </c>
      <c r="D13" s="36">
        <v>46667000</v>
      </c>
      <c r="E13" s="36">
        <f t="shared" si="0"/>
        <v>0</v>
      </c>
      <c r="F13" s="37">
        <f t="shared" si="1"/>
        <v>100</v>
      </c>
      <c r="G13" s="38">
        <f t="shared" si="2"/>
        <v>100</v>
      </c>
      <c r="H13" s="38">
        <f>C13</f>
        <v>46667000</v>
      </c>
      <c r="I13" s="38">
        <f t="shared" si="3"/>
        <v>0</v>
      </c>
      <c r="J13" s="39"/>
      <c r="K13" s="39"/>
    </row>
    <row r="14" spans="1:11" ht="30.75" customHeight="1">
      <c r="A14" s="34">
        <v>14</v>
      </c>
      <c r="B14" s="35" t="s">
        <v>23</v>
      </c>
      <c r="C14" s="36">
        <v>1263825</v>
      </c>
      <c r="D14" s="36">
        <v>1263825</v>
      </c>
      <c r="E14" s="36">
        <f t="shared" si="0"/>
        <v>0</v>
      </c>
      <c r="F14" s="37">
        <f t="shared" si="1"/>
        <v>100</v>
      </c>
      <c r="G14" s="38">
        <f t="shared" si="2"/>
        <v>100</v>
      </c>
      <c r="H14" s="38">
        <f>C14*0.2</f>
        <v>252765</v>
      </c>
      <c r="I14" s="38">
        <f t="shared" si="3"/>
        <v>1011060</v>
      </c>
      <c r="J14" s="39"/>
      <c r="K14" s="39"/>
    </row>
    <row r="15" spans="1:11" ht="31.5">
      <c r="A15" s="34">
        <v>15</v>
      </c>
      <c r="B15" s="35" t="s">
        <v>20</v>
      </c>
      <c r="C15" s="36">
        <v>324710019.09</v>
      </c>
      <c r="D15" s="36">
        <v>285540060.62</v>
      </c>
      <c r="E15" s="36">
        <f aca="true" t="shared" si="4" ref="E15:E22">C15-D15</f>
        <v>39169958.46999997</v>
      </c>
      <c r="F15" s="37">
        <f t="shared" si="1"/>
        <v>87.93694183512606</v>
      </c>
      <c r="G15" s="38">
        <f t="shared" si="2"/>
        <v>87.93694183512606</v>
      </c>
      <c r="H15" s="38">
        <f>C15</f>
        <v>324710019.09</v>
      </c>
      <c r="I15" s="38">
        <f t="shared" si="3"/>
        <v>0</v>
      </c>
      <c r="J15" s="39"/>
      <c r="K15" s="39"/>
    </row>
    <row r="16" spans="1:11" ht="29.25" customHeight="1">
      <c r="A16" s="34">
        <v>16</v>
      </c>
      <c r="B16" s="35" t="s">
        <v>14</v>
      </c>
      <c r="C16" s="36">
        <v>8600000</v>
      </c>
      <c r="D16" s="36">
        <v>8600000</v>
      </c>
      <c r="E16" s="36">
        <f t="shared" si="4"/>
        <v>0</v>
      </c>
      <c r="F16" s="37">
        <f t="shared" si="1"/>
        <v>100</v>
      </c>
      <c r="G16" s="38">
        <f t="shared" si="2"/>
        <v>100</v>
      </c>
      <c r="H16" s="38">
        <f>C16</f>
        <v>8600000</v>
      </c>
      <c r="I16" s="38">
        <f t="shared" si="3"/>
        <v>0</v>
      </c>
      <c r="J16" s="39"/>
      <c r="K16" s="39"/>
    </row>
    <row r="17" spans="1:11" ht="30.75" customHeight="1">
      <c r="A17" s="34">
        <v>18</v>
      </c>
      <c r="B17" s="66" t="s">
        <v>21</v>
      </c>
      <c r="C17" s="36">
        <v>3360000</v>
      </c>
      <c r="D17" s="36">
        <v>3360000</v>
      </c>
      <c r="E17" s="36">
        <f t="shared" si="4"/>
        <v>0</v>
      </c>
      <c r="F17" s="37"/>
      <c r="G17" s="38">
        <f t="shared" si="2"/>
        <v>100</v>
      </c>
      <c r="H17" s="38">
        <f>C17</f>
        <v>3360000</v>
      </c>
      <c r="I17" s="38">
        <f t="shared" si="3"/>
        <v>0</v>
      </c>
      <c r="J17" s="39"/>
      <c r="K17" s="39"/>
    </row>
    <row r="18" spans="1:11" ht="27" customHeight="1">
      <c r="A18" s="34">
        <v>19</v>
      </c>
      <c r="B18" s="35" t="s">
        <v>22</v>
      </c>
      <c r="C18" s="36">
        <v>400000</v>
      </c>
      <c r="D18" s="36">
        <v>400000</v>
      </c>
      <c r="E18" s="36">
        <f t="shared" si="4"/>
        <v>0</v>
      </c>
      <c r="F18" s="37">
        <f>D18*100/C18</f>
        <v>100</v>
      </c>
      <c r="G18" s="38">
        <f>D18*100/C18</f>
        <v>100</v>
      </c>
      <c r="H18" s="38">
        <f>C18*0.2</f>
        <v>80000</v>
      </c>
      <c r="I18" s="38">
        <f>C18-H18</f>
        <v>320000</v>
      </c>
      <c r="J18" s="39"/>
      <c r="K18" s="39"/>
    </row>
    <row r="19" spans="1:11" ht="27.75" customHeight="1">
      <c r="A19" s="34">
        <v>20</v>
      </c>
      <c r="B19" s="67" t="s">
        <v>24</v>
      </c>
      <c r="C19" s="36">
        <v>50000000</v>
      </c>
      <c r="D19" s="36">
        <v>30000000</v>
      </c>
      <c r="E19" s="36">
        <f t="shared" si="4"/>
        <v>20000000</v>
      </c>
      <c r="F19" s="37"/>
      <c r="G19" s="38"/>
      <c r="H19" s="38"/>
      <c r="I19" s="38"/>
      <c r="J19" s="39"/>
      <c r="K19" s="39"/>
    </row>
    <row r="20" spans="1:11" ht="27" customHeight="1">
      <c r="A20" s="34">
        <v>25</v>
      </c>
      <c r="B20" s="67" t="s">
        <v>25</v>
      </c>
      <c r="C20" s="36">
        <v>0</v>
      </c>
      <c r="D20" s="36">
        <v>0</v>
      </c>
      <c r="E20" s="36">
        <f t="shared" si="4"/>
        <v>0</v>
      </c>
      <c r="F20" s="37"/>
      <c r="G20" s="38"/>
      <c r="H20" s="38"/>
      <c r="I20" s="38"/>
      <c r="J20" s="39"/>
      <c r="K20" s="39"/>
    </row>
    <row r="21" spans="1:11" ht="27.75" customHeight="1">
      <c r="A21" s="34">
        <v>26</v>
      </c>
      <c r="B21" s="35" t="s">
        <v>26</v>
      </c>
      <c r="C21" s="36">
        <v>3920000</v>
      </c>
      <c r="D21" s="36">
        <v>3920000</v>
      </c>
      <c r="E21" s="36">
        <f t="shared" si="4"/>
        <v>0</v>
      </c>
      <c r="F21" s="37"/>
      <c r="G21" s="38"/>
      <c r="H21" s="38"/>
      <c r="I21" s="38"/>
      <c r="J21" s="39"/>
      <c r="K21" s="39"/>
    </row>
    <row r="22" spans="1:11" ht="27.75" customHeight="1">
      <c r="A22" s="34">
        <v>28</v>
      </c>
      <c r="B22" s="67" t="s">
        <v>27</v>
      </c>
      <c r="C22" s="36">
        <v>20000000</v>
      </c>
      <c r="D22" s="36">
        <v>17423000</v>
      </c>
      <c r="E22" s="36">
        <f t="shared" si="4"/>
        <v>2577000</v>
      </c>
      <c r="F22" s="37"/>
      <c r="G22" s="38"/>
      <c r="H22" s="38"/>
      <c r="I22" s="38"/>
      <c r="J22" s="39"/>
      <c r="K22" s="39"/>
    </row>
    <row r="23" spans="1:11" s="58" customFormat="1" ht="15.75">
      <c r="A23" s="34"/>
      <c r="B23" s="35" t="s">
        <v>11</v>
      </c>
      <c r="C23" s="36">
        <f>SUM(C4:C22)</f>
        <v>1323059140.09</v>
      </c>
      <c r="D23" s="36">
        <f>SUM(D4:D22)</f>
        <v>1018759853.26</v>
      </c>
      <c r="E23" s="36">
        <f>SUM(E4:E22)</f>
        <v>304299286.83</v>
      </c>
      <c r="F23" s="37"/>
      <c r="G23" s="36">
        <f>SUM(G4:G21)</f>
        <v>1399.393846514258</v>
      </c>
      <c r="H23" s="36">
        <f>SUM(H4:H21)</f>
        <v>1243271744.09</v>
      </c>
      <c r="I23" s="36">
        <f>SUM(I4:I21)</f>
        <v>5867396</v>
      </c>
      <c r="J23" s="57"/>
      <c r="K23" s="57"/>
    </row>
    <row r="24" spans="1:11" ht="15.75">
      <c r="A24" s="59"/>
      <c r="B24" s="60"/>
      <c r="C24" s="61"/>
      <c r="D24" s="61"/>
      <c r="E24" s="61"/>
      <c r="G24" s="1"/>
      <c r="H24" s="1"/>
      <c r="I24" s="1"/>
      <c r="J24" s="39"/>
      <c r="K24" s="39"/>
    </row>
    <row r="25" spans="1:9" ht="15.75">
      <c r="A25" s="59"/>
      <c r="B25" s="60"/>
      <c r="C25" s="61"/>
      <c r="D25" s="62"/>
      <c r="E25" s="61"/>
      <c r="G25" s="1"/>
      <c r="H25" s="1"/>
      <c r="I25" s="1"/>
    </row>
    <row r="26" spans="1:9" s="63" customFormat="1" ht="15.75" hidden="1">
      <c r="A26" s="49"/>
      <c r="B26" s="49" t="s">
        <v>15</v>
      </c>
      <c r="C26" s="42"/>
      <c r="D26" s="49"/>
      <c r="E26" s="49" t="s">
        <v>16</v>
      </c>
      <c r="G26" s="64"/>
      <c r="H26" s="64"/>
      <c r="I26" s="64"/>
    </row>
    <row r="27" spans="1:9" ht="15.75">
      <c r="A27" s="43"/>
      <c r="B27" s="43"/>
      <c r="C27" s="44"/>
      <c r="D27" s="43"/>
      <c r="E27" s="43"/>
      <c r="G27" s="1"/>
      <c r="H27" s="1"/>
      <c r="I27" s="1"/>
    </row>
    <row r="28" spans="1:9" s="63" customFormat="1" ht="15.75">
      <c r="A28" s="49"/>
      <c r="B28" s="49" t="s">
        <v>12</v>
      </c>
      <c r="C28" s="42"/>
      <c r="D28" s="49" t="s">
        <v>13</v>
      </c>
      <c r="E28" s="49" t="s">
        <v>12</v>
      </c>
      <c r="G28" s="64"/>
      <c r="H28" s="64"/>
      <c r="I28" s="64"/>
    </row>
    <row r="29" spans="2:9" ht="15.75">
      <c r="B29" s="33"/>
      <c r="C29" s="61"/>
      <c r="D29" s="61"/>
      <c r="E29" s="61"/>
      <c r="G29" s="1"/>
      <c r="H29" s="1"/>
      <c r="I29" s="1"/>
    </row>
    <row r="30" spans="2:9" ht="15.75">
      <c r="B30" s="33"/>
      <c r="C30" s="61"/>
      <c r="D30" s="61"/>
      <c r="E30" s="61"/>
      <c r="G30" s="1"/>
      <c r="H30" s="1"/>
      <c r="I30" s="1"/>
    </row>
    <row r="31" spans="7:9" ht="15">
      <c r="G31" s="1"/>
      <c r="H31" s="1"/>
      <c r="I31" s="1"/>
    </row>
    <row r="32" spans="7:9" ht="15">
      <c r="G32" s="1"/>
      <c r="H32" s="1"/>
      <c r="I32" s="1"/>
    </row>
    <row r="33" spans="7:9" ht="15">
      <c r="G33" s="1"/>
      <c r="H33" s="1"/>
      <c r="I33" s="1"/>
    </row>
  </sheetData>
  <sheetProtection/>
  <mergeCells count="1">
    <mergeCell ref="A1:E1"/>
  </mergeCells>
  <printOptions/>
  <pageMargins left="0.5118110236220472" right="0" top="0.35433070866141736" bottom="0.35433070866141736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customWidth="1"/>
    <col min="2" max="2" width="39.28125" style="1" customWidth="1"/>
    <col min="3" max="3" width="26.57421875" style="1" customWidth="1"/>
    <col min="4" max="4" width="21.00390625" style="1" customWidth="1"/>
    <col min="5" max="5" width="6.28125" style="1" hidden="1" customWidth="1"/>
    <col min="6" max="6" width="22.57421875" style="1" customWidth="1"/>
    <col min="7" max="7" width="22.28125" style="1" customWidth="1"/>
    <col min="8" max="8" width="9.140625" style="1" customWidth="1"/>
    <col min="9" max="16384" width="9.140625" style="1" customWidth="1"/>
  </cols>
  <sheetData>
    <row r="1" spans="1:5" ht="14.25" customHeight="1">
      <c r="A1" s="70"/>
      <c r="B1" s="70"/>
      <c r="C1" s="70"/>
      <c r="D1" s="70"/>
      <c r="E1" s="6"/>
    </row>
    <row r="2" spans="1:7" ht="39.75" customHeight="1">
      <c r="A2" s="71"/>
      <c r="B2" s="72"/>
      <c r="C2" s="73"/>
      <c r="D2" s="73"/>
      <c r="E2" s="7"/>
      <c r="F2" s="69"/>
      <c r="G2" s="69"/>
    </row>
    <row r="3" spans="1:7" ht="30" customHeight="1">
      <c r="A3" s="71"/>
      <c r="B3" s="72"/>
      <c r="C3" s="73"/>
      <c r="D3" s="73"/>
      <c r="E3" s="7"/>
      <c r="F3" s="8"/>
      <c r="G3" s="8"/>
    </row>
    <row r="4" spans="1:7" s="2" customFormat="1" ht="33.75" customHeight="1">
      <c r="A4" s="9"/>
      <c r="B4" s="4"/>
      <c r="C4" s="10"/>
      <c r="D4" s="3"/>
      <c r="E4" s="11"/>
      <c r="F4" s="5"/>
      <c r="G4" s="5"/>
    </row>
    <row r="5" spans="1:7" s="2" customFormat="1" ht="22.5" customHeight="1">
      <c r="A5" s="9"/>
      <c r="B5" s="4"/>
      <c r="C5" s="10"/>
      <c r="D5" s="3"/>
      <c r="E5" s="11"/>
      <c r="F5" s="5"/>
      <c r="G5" s="5"/>
    </row>
    <row r="8" spans="1:7" ht="15.75">
      <c r="A8" s="12"/>
      <c r="B8" s="12"/>
      <c r="C8" s="12"/>
      <c r="D8" s="12"/>
      <c r="E8" s="12"/>
      <c r="F8" s="12"/>
      <c r="G8" s="12"/>
    </row>
    <row r="9" spans="1:7" ht="15.75">
      <c r="A9" s="12"/>
      <c r="B9" s="12"/>
      <c r="C9" s="13"/>
      <c r="D9" s="13"/>
      <c r="E9" s="13"/>
      <c r="F9" s="13"/>
      <c r="G9" s="12"/>
    </row>
    <row r="10" spans="1:7" ht="15.75">
      <c r="A10" s="12"/>
      <c r="B10" s="14"/>
      <c r="C10" s="12"/>
      <c r="D10" s="12"/>
      <c r="E10" s="12"/>
      <c r="F10" s="12"/>
      <c r="G10" s="12"/>
    </row>
    <row r="11" spans="1:7" ht="15.75">
      <c r="A11" s="12"/>
      <c r="B11" s="12"/>
      <c r="C11" s="12"/>
      <c r="D11" s="12"/>
      <c r="E11" s="12"/>
      <c r="F11" s="12"/>
      <c r="G11" s="12"/>
    </row>
    <row r="12" spans="1:7" ht="45" customHeight="1">
      <c r="A12" s="12"/>
      <c r="B12" s="14"/>
      <c r="C12" s="15"/>
      <c r="D12" s="15"/>
      <c r="E12" s="15"/>
      <c r="F12" s="15"/>
      <c r="G12" s="12"/>
    </row>
    <row r="13" spans="2:6" ht="15.75">
      <c r="B13" s="14"/>
      <c r="C13" s="16"/>
      <c r="D13" s="16"/>
      <c r="E13" s="16"/>
      <c r="F13" s="16"/>
    </row>
    <row r="15" spans="2:6" ht="15">
      <c r="B15" s="17"/>
      <c r="C15" s="18"/>
      <c r="D15" s="18"/>
      <c r="E15" s="19"/>
      <c r="F15" s="20"/>
    </row>
    <row r="16" spans="2:6" ht="15">
      <c r="B16" s="17"/>
      <c r="C16" s="18"/>
      <c r="D16" s="18"/>
      <c r="E16" s="19"/>
      <c r="F16" s="20"/>
    </row>
    <row r="17" spans="2:6" ht="15">
      <c r="B17" s="17"/>
      <c r="C17" s="18"/>
      <c r="D17" s="18"/>
      <c r="E17" s="19"/>
      <c r="F17" s="20"/>
    </row>
    <row r="18" spans="2:6" ht="15">
      <c r="B18" s="17"/>
      <c r="C18" s="18"/>
      <c r="D18" s="18"/>
      <c r="E18" s="19"/>
      <c r="F18" s="20"/>
    </row>
    <row r="19" spans="2:6" ht="15">
      <c r="B19" s="17"/>
      <c r="C19" s="18"/>
      <c r="D19" s="18"/>
      <c r="E19" s="19"/>
      <c r="F19" s="20"/>
    </row>
    <row r="20" spans="2:4" ht="15">
      <c r="B20" s="20"/>
      <c r="C20" s="20"/>
      <c r="D20" s="20"/>
    </row>
  </sheetData>
  <sheetProtection/>
  <mergeCells count="6">
    <mergeCell ref="F2:G2"/>
    <mergeCell ref="A1:D1"/>
    <mergeCell ref="A2:A3"/>
    <mergeCell ref="B2:B3"/>
    <mergeCell ref="C2:C3"/>
    <mergeCell ref="D2:D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16" sqref="B1:H1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/>
      <c r="C1" s="22"/>
      <c r="D1" s="27"/>
      <c r="E1" s="27"/>
    </row>
    <row r="2" spans="2:5" ht="15">
      <c r="B2" s="21"/>
      <c r="C2" s="22"/>
      <c r="D2" s="27"/>
      <c r="E2" s="27"/>
    </row>
    <row r="3" spans="2:5" ht="15">
      <c r="B3" s="23"/>
      <c r="C3" s="23"/>
      <c r="D3" s="28"/>
      <c r="E3" s="28"/>
    </row>
    <row r="4" spans="2:5" ht="15">
      <c r="B4" s="24"/>
      <c r="C4" s="23"/>
      <c r="D4" s="28"/>
      <c r="E4" s="28"/>
    </row>
    <row r="5" spans="2:5" ht="15">
      <c r="B5" s="23"/>
      <c r="C5" s="23"/>
      <c r="D5" s="28"/>
      <c r="E5" s="28"/>
    </row>
    <row r="6" spans="2:5" ht="15">
      <c r="B6" s="21"/>
      <c r="C6" s="22"/>
      <c r="D6" s="27"/>
      <c r="E6" s="29"/>
    </row>
    <row r="7" spans="2:5" ht="15.75" thickBot="1">
      <c r="B7" s="23"/>
      <c r="C7" s="23"/>
      <c r="D7" s="28"/>
      <c r="E7" s="28"/>
    </row>
    <row r="8" spans="2:5" ht="15.75" thickBot="1">
      <c r="B8" s="25"/>
      <c r="C8" s="26"/>
      <c r="D8" s="30"/>
      <c r="E8" s="31"/>
    </row>
    <row r="9" spans="2:5" ht="15">
      <c r="B9" s="23"/>
      <c r="C9" s="23"/>
      <c r="D9" s="28"/>
      <c r="E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2016-06-02T09:39:40Z</dcterms:modified>
  <cp:category/>
  <cp:version/>
  <cp:contentType/>
  <cp:contentStatus/>
</cp:coreProperties>
</file>