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7400" windowHeight="10980" activeTab="0"/>
  </bookViews>
  <sheets>
    <sheet name="30.12.2011" sheetId="1" r:id="rId1"/>
  </sheets>
  <definedNames>
    <definedName name="_xlnm._FilterDatabase" localSheetId="0" hidden="1">'30.12.2011'!$A$3:$B$30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<sst xmlns="http://schemas.openxmlformats.org/spreadsheetml/2006/main" count="35" uniqueCount="35">
  <si>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</si>
  <si>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</si>
  <si>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ООО «ПромТрансБанк»</t>
  </si>
  <si>
    <t>Размер выданных поручительств, руб.</t>
  </si>
  <si>
    <t>Размер свободных  лимитов, руб.</t>
  </si>
  <si>
    <t>ИТОГО:</t>
  </si>
  <si>
    <t>ПАО «Сбербанк России»</t>
  </si>
  <si>
    <t>Филиал «ИнвестКапиталБанк» АО «СМП Банк»</t>
  </si>
  <si>
    <t>Коммерческий банк «РОСЭНЕРГОБАНК» (АО)</t>
  </si>
  <si>
    <t> ВТБ 24 (ПАО)</t>
  </si>
  <si>
    <t>ПАО «Промсвязьбанк»</t>
  </si>
  <si>
    <t>КБ "ЛОКО-Банк" (АО)</t>
  </si>
  <si>
    <t>АО «Банк Интеза»</t>
  </si>
  <si>
    <t> АКБ "Спурт" (ПАО)</t>
  </si>
  <si>
    <t>ПАО КБ «УБРиР»</t>
  </si>
  <si>
    <t>ПАО "ТАТФОНДБАНК"</t>
  </si>
  <si>
    <t>ПАО БАНК "Финансовая корпорация Открытие"</t>
  </si>
  <si>
    <t>ОАО "Росгосстрах Банк"</t>
  </si>
  <si>
    <t>ПАО "Социнвестбанк"</t>
  </si>
  <si>
    <t>ПАО АКБ "Авангард"</t>
  </si>
  <si>
    <t>ООО "Экспобанк"</t>
  </si>
  <si>
    <t>АО "Анкор Банк сбережений"</t>
  </si>
  <si>
    <t>АО АКИБ "Образование"</t>
  </si>
  <si>
    <t>ПАО АКБ "Абсолют Банк"</t>
  </si>
  <si>
    <t>ООО КБ "Агросоюз"</t>
  </si>
  <si>
    <t>АО КБ "ФорБанк"</t>
  </si>
  <si>
    <t>БАШКОМСНАББАНК (ПАО)</t>
  </si>
  <si>
    <t>КБ "ЮНИАСТРУМ БАНК" (ООО)</t>
  </si>
  <si>
    <t>Банк ВТБ (ПАО) (ПАО «Банк Москвы» реорганизован)</t>
  </si>
  <si>
    <t>АО «Россельхозбанк»</t>
  </si>
  <si>
    <t>АКБ «Форштадт» (АО)</t>
  </si>
  <si>
    <t>Срок действия соглашения</t>
  </si>
  <si>
    <t xml:space="preserve"> </t>
  </si>
  <si>
    <t>АКБ "РОССИЙСКИЙ КАПИТАЛ" (ПАО)</t>
  </si>
  <si>
    <t>Информация о свободных остатках установленных лимитов поручительств для финансовых организаций на 01.02.2017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</si>
</sst>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.57421875" style="9" customWidth="1"/>
    <col min="2" max="2" width="37.00390625" style="9" customWidth="1"/>
    <col min="3" max="3" width="15.57421875" style="32" customWidth="1"/>
    <col min="4" max="4" width="26.57421875" style="9" customWidth="1"/>
    <col min="5" max="5" width="21.00390625" style="9" customWidth="1"/>
    <col min="6" max="6" width="20.57421875" style="9" customWidth="1"/>
    <col min="7" max="7" width="13.7109375" style="9" hidden="1" customWidth="1"/>
    <col min="8" max="8" width="17.8515625" style="9" hidden="1" customWidth="1"/>
    <col min="9" max="9" width="15.140625" style="9" hidden="1" customWidth="1"/>
    <col min="10" max="11" width="15.28125" style="9" hidden="1" customWidth="1"/>
    <col min="12" max="12" width="21.00390625" style="9" hidden="1" customWidth="1"/>
    <col min="13" max="14" width="9.140625" style="9" hidden="1" customWidth="1"/>
    <col min="15" max="16384" width="9.140625" style="9" customWidth="1"/>
  </cols>
  <sheetData>
    <row r="1" spans="1:9" ht="14.25" customHeight="1">
      <c r="A1" s="37" t="s">
        <v>34</v>
      </c>
      <c r="B1" s="37"/>
      <c r="C1" s="37"/>
      <c r="D1" s="37"/>
      <c r="E1" s="37"/>
      <c r="F1" s="37"/>
      <c r="G1" s="1"/>
      <c r="H1" s="1"/>
      <c r="I1" s="1"/>
    </row>
    <row r="2" spans="1:9" ht="15.75">
      <c r="A2" s="11"/>
      <c r="B2" s="11"/>
      <c r="C2" s="11"/>
      <c r="D2" s="12"/>
      <c r="E2" s="11"/>
      <c r="F2" s="11"/>
      <c r="G2" s="1"/>
      <c r="H2" s="1"/>
      <c r="I2" s="1"/>
    </row>
    <row r="3" spans="1:11" s="17" customFormat="1" ht="78" customHeight="1">
      <c r="A3" s="13"/>
      <c r="B3" s="13" t="s">
        <v>0</v>
      </c>
      <c r="C3" s="13" t="s">
        <v>31</v>
      </c>
      <c r="D3" s="14" t="s">
        <v>1</v>
      </c>
      <c r="E3" s="15" t="s">
        <v>3</v>
      </c>
      <c r="F3" s="15" t="s">
        <v>4</v>
      </c>
      <c r="G3" s="2"/>
      <c r="H3" s="2"/>
      <c r="I3" s="2"/>
      <c r="J3" s="16"/>
      <c r="K3" s="16"/>
    </row>
    <row r="4" spans="1:11" ht="31.5" customHeight="1">
      <c r="A4" s="4">
        <v>1</v>
      </c>
      <c r="B4" s="5" t="s">
        <v>26</v>
      </c>
      <c r="C4" s="5"/>
      <c r="D4" s="6">
        <v>54215010</v>
      </c>
      <c r="E4" s="6">
        <v>54215010</v>
      </c>
      <c r="F4" s="6">
        <f>D4-E4</f>
        <v>0</v>
      </c>
      <c r="G4" s="7" t="e">
        <f>D4*100/C4</f>
        <v>#DIV/0!</v>
      </c>
      <c r="H4" s="7">
        <f>C4</f>
        <v>0</v>
      </c>
      <c r="I4" s="7">
        <f>C4-H4</f>
        <v>0</v>
      </c>
      <c r="J4" s="8"/>
      <c r="K4" s="8"/>
    </row>
    <row r="5" spans="1:11" ht="28.5" customHeight="1">
      <c r="A5" s="4">
        <v>2</v>
      </c>
      <c r="B5" s="5" t="s">
        <v>2</v>
      </c>
      <c r="C5" s="5"/>
      <c r="D5" s="6">
        <v>8250000</v>
      </c>
      <c r="E5" s="6">
        <v>7440000</v>
      </c>
      <c r="F5" s="6">
        <f aca="true" t="shared" si="0" ref="F5:F18">D5-E5</f>
        <v>810000</v>
      </c>
      <c r="G5" s="7" t="e">
        <f aca="true" t="shared" si="1" ref="G5:G14">D5*100/C5</f>
        <v>#DIV/0!</v>
      </c>
      <c r="H5" s="7">
        <f>C5*0.6</f>
        <v>0</v>
      </c>
      <c r="I5" s="7">
        <f aca="true" t="shared" si="2" ref="I5:I14">C5-H5</f>
        <v>0</v>
      </c>
      <c r="J5" s="8"/>
      <c r="K5" s="8"/>
    </row>
    <row r="6" spans="1:11" s="22" customFormat="1" ht="23.25" customHeight="1">
      <c r="A6" s="4">
        <v>3</v>
      </c>
      <c r="B6" s="5" t="s">
        <v>6</v>
      </c>
      <c r="C6" s="34">
        <v>43146</v>
      </c>
      <c r="D6" s="18">
        <v>300000000</v>
      </c>
      <c r="E6" s="19">
        <v>205361707.03</v>
      </c>
      <c r="F6" s="19">
        <f t="shared" si="0"/>
        <v>94638292.97</v>
      </c>
      <c r="G6" s="20">
        <f t="shared" si="1"/>
        <v>695313.5864274788</v>
      </c>
      <c r="H6" s="20">
        <f aca="true" t="shared" si="3" ref="H6:H11">C6</f>
        <v>43146</v>
      </c>
      <c r="I6" s="7">
        <f t="shared" si="2"/>
        <v>0</v>
      </c>
      <c r="J6" s="21"/>
      <c r="K6" s="21">
        <v>6839550</v>
      </c>
    </row>
    <row r="7" spans="1:12" ht="31.5" customHeight="1">
      <c r="A7" s="4">
        <v>4</v>
      </c>
      <c r="B7" s="5" t="s">
        <v>7</v>
      </c>
      <c r="C7" s="35">
        <v>43136</v>
      </c>
      <c r="D7" s="6">
        <v>254084901.58</v>
      </c>
      <c r="E7" s="6">
        <v>218104097.49</v>
      </c>
      <c r="F7" s="6">
        <f>D7-E7</f>
        <v>35980804.09</v>
      </c>
      <c r="G7" s="7">
        <f t="shared" si="1"/>
        <v>589032.1345975519</v>
      </c>
      <c r="H7" s="7">
        <f t="shared" si="3"/>
        <v>43136</v>
      </c>
      <c r="I7" s="7">
        <f t="shared" si="2"/>
        <v>0</v>
      </c>
      <c r="J7" s="8"/>
      <c r="K7" s="8"/>
      <c r="L7" s="23"/>
    </row>
    <row r="8" spans="1:11" ht="33" customHeight="1">
      <c r="A8" s="4">
        <v>5</v>
      </c>
      <c r="B8" s="5" t="s">
        <v>8</v>
      </c>
      <c r="C8" s="5"/>
      <c r="D8" s="6">
        <v>8525450</v>
      </c>
      <c r="E8" s="6">
        <v>8525450</v>
      </c>
      <c r="F8" s="6">
        <f t="shared" si="0"/>
        <v>0</v>
      </c>
      <c r="G8" s="7" t="e">
        <f t="shared" si="1"/>
        <v>#DIV/0!</v>
      </c>
      <c r="H8" s="7">
        <f t="shared" si="3"/>
        <v>0</v>
      </c>
      <c r="I8" s="7">
        <f t="shared" si="2"/>
        <v>0</v>
      </c>
      <c r="J8" s="8"/>
      <c r="K8" s="8"/>
    </row>
    <row r="9" spans="1:11" ht="32.25" customHeight="1">
      <c r="A9" s="4">
        <v>6</v>
      </c>
      <c r="B9" s="5" t="s">
        <v>28</v>
      </c>
      <c r="C9" s="5" t="s">
        <v>32</v>
      </c>
      <c r="D9" s="6">
        <v>11100000</v>
      </c>
      <c r="E9" s="33">
        <v>11100000</v>
      </c>
      <c r="F9" s="6">
        <f t="shared" si="0"/>
        <v>0</v>
      </c>
      <c r="G9" s="7" t="e">
        <f t="shared" si="1"/>
        <v>#VALUE!</v>
      </c>
      <c r="H9" s="7" t="str">
        <f t="shared" si="3"/>
        <v> </v>
      </c>
      <c r="I9" s="7" t="e">
        <f t="shared" si="2"/>
        <v>#VALUE!</v>
      </c>
      <c r="J9" s="8"/>
      <c r="K9" s="8"/>
    </row>
    <row r="10" spans="1:11" ht="32.25" customHeight="1">
      <c r="A10" s="4">
        <v>7</v>
      </c>
      <c r="B10" s="5" t="s">
        <v>9</v>
      </c>
      <c r="C10" s="35">
        <v>43146</v>
      </c>
      <c r="D10" s="6">
        <v>17829005</v>
      </c>
      <c r="E10" s="6">
        <v>14119005</v>
      </c>
      <c r="F10" s="6">
        <f t="shared" si="0"/>
        <v>3710000</v>
      </c>
      <c r="G10" s="7">
        <f t="shared" si="1"/>
        <v>41322.498029944836</v>
      </c>
      <c r="H10" s="7">
        <f t="shared" si="3"/>
        <v>43146</v>
      </c>
      <c r="I10" s="7">
        <f t="shared" si="2"/>
        <v>0</v>
      </c>
      <c r="J10" s="8"/>
      <c r="K10" s="8"/>
    </row>
    <row r="11" spans="1:11" ht="42.75" customHeight="1">
      <c r="A11" s="4">
        <v>8</v>
      </c>
      <c r="B11" s="5" t="s">
        <v>16</v>
      </c>
      <c r="C11" s="35">
        <v>43146</v>
      </c>
      <c r="D11" s="6">
        <v>84000000</v>
      </c>
      <c r="E11" s="33">
        <v>34567000</v>
      </c>
      <c r="F11" s="6">
        <f t="shared" si="0"/>
        <v>49433000</v>
      </c>
      <c r="G11" s="7">
        <f t="shared" si="1"/>
        <v>194687.80419969407</v>
      </c>
      <c r="H11" s="7">
        <f t="shared" si="3"/>
        <v>43146</v>
      </c>
      <c r="I11" s="7">
        <f t="shared" si="2"/>
        <v>0</v>
      </c>
      <c r="J11" s="8"/>
      <c r="K11" s="8"/>
    </row>
    <row r="12" spans="1:11" ht="15.75">
      <c r="A12" s="4">
        <v>9</v>
      </c>
      <c r="B12" s="5" t="s">
        <v>29</v>
      </c>
      <c r="C12" s="35">
        <v>43146</v>
      </c>
      <c r="D12" s="6">
        <v>316774490.62</v>
      </c>
      <c r="E12" s="6">
        <v>307576090.62</v>
      </c>
      <c r="F12" s="6">
        <f t="shared" si="0"/>
        <v>9198400</v>
      </c>
      <c r="G12" s="7">
        <f t="shared" si="1"/>
        <v>734192.0238724331</v>
      </c>
      <c r="H12" s="7">
        <f>C12</f>
        <v>43146</v>
      </c>
      <c r="I12" s="7">
        <f t="shared" si="2"/>
        <v>0</v>
      </c>
      <c r="J12" s="8"/>
      <c r="K12" s="8"/>
    </row>
    <row r="13" spans="1:11" ht="29.25" customHeight="1">
      <c r="A13" s="4">
        <v>10</v>
      </c>
      <c r="B13" s="5" t="s">
        <v>10</v>
      </c>
      <c r="C13" s="35">
        <v>43397</v>
      </c>
      <c r="D13" s="6">
        <v>5600000</v>
      </c>
      <c r="E13" s="6">
        <v>5600000</v>
      </c>
      <c r="F13" s="6">
        <f t="shared" si="0"/>
        <v>0</v>
      </c>
      <c r="G13" s="7">
        <f t="shared" si="1"/>
        <v>12904.117796161025</v>
      </c>
      <c r="H13" s="7">
        <f>C13</f>
        <v>43397</v>
      </c>
      <c r="I13" s="7">
        <f t="shared" si="2"/>
        <v>0</v>
      </c>
      <c r="J13" s="8"/>
      <c r="K13" s="8"/>
    </row>
    <row r="14" spans="1:11" ht="30.75" customHeight="1">
      <c r="A14" s="4">
        <v>11</v>
      </c>
      <c r="B14" s="5" t="s">
        <v>11</v>
      </c>
      <c r="C14" s="35">
        <v>43230</v>
      </c>
      <c r="D14" s="6">
        <v>30000000</v>
      </c>
      <c r="E14" s="6">
        <v>0</v>
      </c>
      <c r="F14" s="6">
        <f t="shared" si="0"/>
        <v>30000000</v>
      </c>
      <c r="G14" s="7">
        <f t="shared" si="1"/>
        <v>69396.25260235947</v>
      </c>
      <c r="H14" s="7">
        <f>C14</f>
        <v>43230</v>
      </c>
      <c r="I14" s="7">
        <f t="shared" si="2"/>
        <v>0</v>
      </c>
      <c r="J14" s="8"/>
      <c r="K14" s="8"/>
    </row>
    <row r="15" spans="1:11" ht="27" customHeight="1">
      <c r="A15" s="4">
        <v>12</v>
      </c>
      <c r="B15" s="5" t="s">
        <v>12</v>
      </c>
      <c r="C15" s="35">
        <v>43230</v>
      </c>
      <c r="D15" s="6">
        <v>6000000</v>
      </c>
      <c r="E15" s="6">
        <v>0</v>
      </c>
      <c r="F15" s="6">
        <f t="shared" si="0"/>
        <v>6000000</v>
      </c>
      <c r="G15" s="7">
        <f>D15*100/C15</f>
        <v>13879.250520471895</v>
      </c>
      <c r="H15" s="7">
        <f>C15*0.2</f>
        <v>8646</v>
      </c>
      <c r="I15" s="7">
        <f>C15-H15</f>
        <v>34584</v>
      </c>
      <c r="J15" s="8"/>
      <c r="K15" s="8"/>
    </row>
    <row r="16" spans="1:11" ht="27.75" customHeight="1">
      <c r="A16" s="4">
        <v>13</v>
      </c>
      <c r="B16" s="5" t="s">
        <v>13</v>
      </c>
      <c r="C16" s="5"/>
      <c r="D16" s="6">
        <v>28000000</v>
      </c>
      <c r="E16" s="6">
        <v>28000000</v>
      </c>
      <c r="F16" s="6">
        <f t="shared" si="0"/>
        <v>0</v>
      </c>
      <c r="G16" s="7"/>
      <c r="H16" s="7"/>
      <c r="I16" s="7"/>
      <c r="J16" s="8"/>
      <c r="K16" s="8"/>
    </row>
    <row r="17" spans="1:11" ht="27" customHeight="1">
      <c r="A17" s="4">
        <v>14</v>
      </c>
      <c r="B17" s="5" t="s">
        <v>14</v>
      </c>
      <c r="C17" s="5"/>
      <c r="D17" s="6">
        <v>0</v>
      </c>
      <c r="E17" s="6">
        <v>0</v>
      </c>
      <c r="F17" s="6">
        <f t="shared" si="0"/>
        <v>0</v>
      </c>
      <c r="G17" s="7"/>
      <c r="H17" s="7"/>
      <c r="I17" s="7"/>
      <c r="J17" s="8"/>
      <c r="K17" s="8"/>
    </row>
    <row r="18" spans="1:11" ht="27.75" customHeight="1">
      <c r="A18" s="4">
        <v>15</v>
      </c>
      <c r="B18" s="5" t="s">
        <v>15</v>
      </c>
      <c r="C18" s="36">
        <v>42758</v>
      </c>
      <c r="D18" s="6">
        <v>50000000</v>
      </c>
      <c r="E18" s="6">
        <v>31391100</v>
      </c>
      <c r="F18" s="6">
        <f t="shared" si="0"/>
        <v>18608900</v>
      </c>
      <c r="G18" s="7"/>
      <c r="H18" s="7"/>
      <c r="I18" s="7"/>
      <c r="J18" s="8"/>
      <c r="K18" s="8"/>
    </row>
    <row r="19" spans="1:11" ht="27.75" customHeight="1">
      <c r="A19" s="4">
        <v>16</v>
      </c>
      <c r="B19" s="5" t="s">
        <v>17</v>
      </c>
      <c r="C19" s="35">
        <v>42917</v>
      </c>
      <c r="D19" s="6">
        <v>3000000</v>
      </c>
      <c r="E19" s="6">
        <v>0</v>
      </c>
      <c r="F19" s="6">
        <f>D19-E19</f>
        <v>3000000</v>
      </c>
      <c r="G19" s="7"/>
      <c r="H19" s="7"/>
      <c r="I19" s="7"/>
      <c r="J19" s="8"/>
      <c r="K19" s="8"/>
    </row>
    <row r="20" spans="1:11" ht="27.75" customHeight="1">
      <c r="A20" s="4">
        <v>17</v>
      </c>
      <c r="B20" s="5" t="s">
        <v>18</v>
      </c>
      <c r="C20" s="35">
        <v>43219</v>
      </c>
      <c r="D20" s="6">
        <v>12000000</v>
      </c>
      <c r="E20" s="6">
        <v>4504074</v>
      </c>
      <c r="F20" s="6">
        <f aca="true" t="shared" si="4" ref="F20:F30">D20-E20</f>
        <v>7495926</v>
      </c>
      <c r="G20" s="7"/>
      <c r="H20" s="7"/>
      <c r="I20" s="7"/>
      <c r="J20" s="8"/>
      <c r="K20" s="8"/>
    </row>
    <row r="21" spans="1:11" ht="27.75" customHeight="1">
      <c r="A21" s="4">
        <v>18</v>
      </c>
      <c r="B21" s="5" t="s">
        <v>19</v>
      </c>
      <c r="C21" s="35">
        <v>43219</v>
      </c>
      <c r="D21" s="6">
        <v>0</v>
      </c>
      <c r="E21" s="6">
        <v>0</v>
      </c>
      <c r="F21" s="6">
        <f t="shared" si="4"/>
        <v>0</v>
      </c>
      <c r="G21" s="7"/>
      <c r="H21" s="7"/>
      <c r="I21" s="7"/>
      <c r="J21" s="8"/>
      <c r="K21" s="8"/>
    </row>
    <row r="22" spans="1:11" ht="27.75" customHeight="1">
      <c r="A22" s="4">
        <v>19</v>
      </c>
      <c r="B22" s="5" t="s">
        <v>20</v>
      </c>
      <c r="C22" s="35">
        <v>43219</v>
      </c>
      <c r="D22" s="6">
        <v>0</v>
      </c>
      <c r="E22" s="6">
        <v>0</v>
      </c>
      <c r="F22" s="6">
        <f t="shared" si="4"/>
        <v>0</v>
      </c>
      <c r="G22" s="7"/>
      <c r="H22" s="7"/>
      <c r="I22" s="7"/>
      <c r="J22" s="8"/>
      <c r="K22" s="8"/>
    </row>
    <row r="23" spans="1:11" ht="27.75" customHeight="1">
      <c r="A23" s="4">
        <v>20</v>
      </c>
      <c r="B23" s="5" t="s">
        <v>21</v>
      </c>
      <c r="C23" s="35">
        <v>43219</v>
      </c>
      <c r="D23" s="6">
        <v>0</v>
      </c>
      <c r="E23" s="6">
        <v>0</v>
      </c>
      <c r="F23" s="6">
        <f t="shared" si="4"/>
        <v>0</v>
      </c>
      <c r="G23" s="7"/>
      <c r="H23" s="7"/>
      <c r="I23" s="7"/>
      <c r="J23" s="8"/>
      <c r="K23" s="8"/>
    </row>
    <row r="24" spans="1:11" ht="27.75" customHeight="1">
      <c r="A24" s="4">
        <v>21</v>
      </c>
      <c r="B24" s="5" t="s">
        <v>22</v>
      </c>
      <c r="C24" s="35">
        <v>43230</v>
      </c>
      <c r="D24" s="6">
        <v>10000000</v>
      </c>
      <c r="E24" s="6">
        <v>0</v>
      </c>
      <c r="F24" s="6">
        <f t="shared" si="4"/>
        <v>10000000</v>
      </c>
      <c r="G24" s="7"/>
      <c r="H24" s="7"/>
      <c r="I24" s="7"/>
      <c r="J24" s="8"/>
      <c r="K24" s="8"/>
    </row>
    <row r="25" spans="1:11" ht="27.75" customHeight="1">
      <c r="A25" s="4">
        <v>22</v>
      </c>
      <c r="B25" s="5" t="s">
        <v>23</v>
      </c>
      <c r="C25" s="35">
        <v>43230</v>
      </c>
      <c r="D25" s="6">
        <v>0</v>
      </c>
      <c r="E25" s="6">
        <v>0</v>
      </c>
      <c r="F25" s="6">
        <f t="shared" si="4"/>
        <v>0</v>
      </c>
      <c r="G25" s="7"/>
      <c r="H25" s="7"/>
      <c r="I25" s="7"/>
      <c r="J25" s="8"/>
      <c r="K25" s="8"/>
    </row>
    <row r="26" spans="1:11" ht="27.75" customHeight="1">
      <c r="A26" s="4">
        <v>23</v>
      </c>
      <c r="B26" s="5" t="s">
        <v>24</v>
      </c>
      <c r="C26" s="35">
        <v>43230</v>
      </c>
      <c r="D26" s="6">
        <v>50000000</v>
      </c>
      <c r="E26" s="6">
        <v>21039200</v>
      </c>
      <c r="F26" s="6">
        <f t="shared" si="4"/>
        <v>28960800</v>
      </c>
      <c r="G26" s="7"/>
      <c r="H26" s="7"/>
      <c r="I26" s="7"/>
      <c r="J26" s="8"/>
      <c r="K26" s="8"/>
    </row>
    <row r="27" spans="1:11" ht="27.75" customHeight="1">
      <c r="A27" s="4">
        <v>24</v>
      </c>
      <c r="B27" s="5" t="s">
        <v>25</v>
      </c>
      <c r="C27" s="35">
        <v>43230</v>
      </c>
      <c r="D27" s="6">
        <v>600000</v>
      </c>
      <c r="E27" s="6">
        <v>0</v>
      </c>
      <c r="F27" s="6">
        <f t="shared" si="4"/>
        <v>600000</v>
      </c>
      <c r="G27" s="7"/>
      <c r="H27" s="7"/>
      <c r="I27" s="7"/>
      <c r="J27" s="8"/>
      <c r="K27" s="8"/>
    </row>
    <row r="28" spans="1:11" ht="27.75" customHeight="1">
      <c r="A28" s="4">
        <v>25</v>
      </c>
      <c r="B28" s="5" t="s">
        <v>27</v>
      </c>
      <c r="C28" s="35">
        <v>43230</v>
      </c>
      <c r="D28" s="6">
        <v>20000000</v>
      </c>
      <c r="E28" s="6">
        <v>0</v>
      </c>
      <c r="F28" s="6">
        <f t="shared" si="4"/>
        <v>20000000</v>
      </c>
      <c r="G28" s="7"/>
      <c r="H28" s="7"/>
      <c r="I28" s="7"/>
      <c r="J28" s="8"/>
      <c r="K28" s="8"/>
    </row>
    <row r="29" spans="1:11" ht="27.75" customHeight="1">
      <c r="A29" s="4">
        <v>26</v>
      </c>
      <c r="B29" s="5" t="s">
        <v>30</v>
      </c>
      <c r="C29" s="35">
        <v>43415</v>
      </c>
      <c r="D29" s="6">
        <v>50000000</v>
      </c>
      <c r="E29" s="6">
        <v>0</v>
      </c>
      <c r="F29" s="6">
        <f t="shared" si="4"/>
        <v>50000000</v>
      </c>
      <c r="G29" s="7"/>
      <c r="H29" s="7"/>
      <c r="I29" s="7"/>
      <c r="J29" s="8"/>
      <c r="K29" s="8"/>
    </row>
    <row r="30" spans="1:11" s="25" customFormat="1" ht="31.5">
      <c r="A30" s="4">
        <v>27</v>
      </c>
      <c r="B30" s="5" t="s">
        <v>33</v>
      </c>
      <c r="C30" s="35">
        <v>43413</v>
      </c>
      <c r="D30" s="6">
        <v>0</v>
      </c>
      <c r="E30" s="6">
        <v>0</v>
      </c>
      <c r="F30" s="6">
        <f t="shared" si="4"/>
        <v>0</v>
      </c>
      <c r="G30" s="6" t="e">
        <f>SUM(G4:G17)</f>
        <v>#DIV/0!</v>
      </c>
      <c r="H30" s="6">
        <f>SUM(H4:H17)</f>
        <v>310993</v>
      </c>
      <c r="I30" s="6" t="e">
        <f>SUM(I4:I17)</f>
        <v>#VALUE!</v>
      </c>
      <c r="J30" s="24"/>
      <c r="K30" s="24"/>
    </row>
    <row r="31" spans="1:11" ht="15.75">
      <c r="A31" s="4"/>
      <c r="B31" s="5" t="s">
        <v>5</v>
      </c>
      <c r="C31" s="5"/>
      <c r="D31" s="6">
        <f>SUM(D4:D30)</f>
        <v>1319978857.2</v>
      </c>
      <c r="E31" s="6">
        <f>SUM(E4:E30)</f>
        <v>951542734.14</v>
      </c>
      <c r="F31" s="6">
        <f>SUM(F4:F29)</f>
        <v>368436123.06</v>
      </c>
      <c r="G31" s="1"/>
      <c r="H31" s="1"/>
      <c r="I31" s="1"/>
      <c r="J31" s="8"/>
      <c r="K31" s="8"/>
    </row>
    <row r="32" spans="1:9" ht="15.75">
      <c r="A32" s="26"/>
      <c r="B32" s="27"/>
      <c r="C32" s="28"/>
      <c r="D32" s="29"/>
      <c r="E32" s="28"/>
      <c r="G32" s="1"/>
      <c r="H32" s="1"/>
      <c r="I32" s="1"/>
    </row>
    <row r="33" spans="1:9" ht="15.75">
      <c r="A33" s="26"/>
      <c r="B33" s="27"/>
      <c r="C33" s="28"/>
      <c r="D33" s="28"/>
      <c r="E33" s="17"/>
      <c r="G33" s="1"/>
      <c r="H33" s="1"/>
      <c r="I33" s="1"/>
    </row>
    <row r="34" spans="1:9" s="30" customFormat="1" ht="15.75" hidden="1">
      <c r="A34" s="17"/>
      <c r="B34" s="17"/>
      <c r="C34" s="10"/>
      <c r="D34" s="17"/>
      <c r="E34" s="17"/>
      <c r="G34" s="31"/>
      <c r="H34" s="31"/>
      <c r="I34" s="31"/>
    </row>
    <row r="35" spans="1:9" ht="15.75">
      <c r="A35" s="11"/>
      <c r="B35" s="11"/>
      <c r="C35" s="12"/>
      <c r="D35" s="11"/>
      <c r="E35" s="11"/>
      <c r="G35" s="1"/>
      <c r="H35" s="1"/>
      <c r="I35" s="1"/>
    </row>
    <row r="36" spans="1:9" s="30" customFormat="1" ht="15.75">
      <c r="A36" s="17"/>
      <c r="B36" s="17"/>
      <c r="C36" s="10"/>
      <c r="D36" s="17"/>
      <c r="E36" s="17"/>
      <c r="G36" s="31"/>
      <c r="H36" s="31"/>
      <c r="I36" s="31"/>
    </row>
    <row r="37" spans="2:9" ht="15.75">
      <c r="B37" s="3"/>
      <c r="C37" s="28"/>
      <c r="D37" s="28"/>
      <c r="E37" s="28"/>
      <c r="G37" s="1"/>
      <c r="H37" s="1"/>
      <c r="I37" s="1"/>
    </row>
    <row r="38" spans="2:9" ht="15.75">
      <c r="B38" s="3"/>
      <c r="C38" s="28"/>
      <c r="D38" s="28"/>
      <c r="E38" s="28"/>
      <c r="G38" s="1"/>
      <c r="H38" s="1"/>
      <c r="I38" s="1"/>
    </row>
    <row r="39" spans="7:9" ht="15">
      <c r="G39" s="1"/>
      <c r="H39" s="1"/>
      <c r="I39" s="1"/>
    </row>
    <row r="40" spans="7:9" ht="15">
      <c r="G40" s="1"/>
      <c r="H40" s="1"/>
      <c r="I40" s="1"/>
    </row>
    <row r="41" spans="7:9" ht="15">
      <c r="G41" s="1"/>
      <c r="H41" s="1"/>
      <c r="I41" s="1"/>
    </row>
  </sheetData>
  <sheetProtection/>
  <autoFilter ref="A3:B30"/>
  <mergeCells count="1">
    <mergeCell ref="A1:F1"/>
  </mergeCells>
  <printOptions/>
  <pageMargins left="0.11811023622047245" right="0" top="0.35433070866141736" bottom="0.35433070866141736" header="0.31496062992125984" footer="0.31496062992125984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2017-02-06T06:44:04Z</dcterms:modified>
  <cp:category/>
  <cp:version/>
  <cp:contentType/>
  <cp:contentStatus/>
</cp:coreProperties>
</file>